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Алексей\Documents\edu40-monograph\public\downloads\"/>
    </mc:Choice>
  </mc:AlternateContent>
  <xr:revisionPtr revIDLastSave="0" documentId="13_ncr:1_{905DEFB0-5850-41FB-860F-17EBC06EE596}" xr6:coauthVersionLast="47" xr6:coauthVersionMax="47" xr10:uidLastSave="{00000000-0000-0000-0000-000000000000}"/>
  <bookViews>
    <workbookView xWindow="-108" yWindow="-108" windowWidth="23256" windowHeight="12576" firstSheet="19" activeTab="21" xr2:uid="{00000000-000D-0000-FFFF-FFFF00000000}"/>
  </bookViews>
  <sheets>
    <sheet name="00_Паспорт" sheetId="18" r:id="rId1"/>
    <sheet name="18_Двойной_контроль" sheetId="23" r:id="rId2"/>
    <sheet name="09_MECE_контроль" sheetId="10" r:id="rId3"/>
    <sheet name="01_Артефакты" sheetId="9" r:id="rId4"/>
    <sheet name="02_Источники_160" sheetId="2" r:id="rId5"/>
    <sheet name="19_Доп_источники" sheetId="19" r:id="rId6"/>
    <sheet name="21_Местонахождения" sheetId="21" r:id="rId7"/>
    <sheet name="03_DOC_карта" sheetId="3" r:id="rId8"/>
    <sheet name="04_CLM_тезисы" sheetId="4" r:id="rId9"/>
    <sheet name="20_Связи_CLM" sheetId="20" r:id="rId10"/>
    <sheet name="05_DATA_каталог" sheetId="5" r:id="rId11"/>
    <sheet name="06_FIG_визуалы" sheetId="6" r:id="rId12"/>
    <sheet name="07_TAB_таблицы" sheetId="7" r:id="rId13"/>
    <sheet name="08_CASE_EP" sheetId="8" r:id="rId14"/>
    <sheet name="22_Происхождение" sheetId="22" r:id="rId15"/>
    <sheet name="10_Матрицы_701_901" sheetId="11" r:id="rId16"/>
    <sheet name="11_Модель_1001_1002" sheetId="12" r:id="rId17"/>
    <sheet name="12_Шаблоны_1101_1104" sheetId="13" r:id="rId18"/>
    <sheet name="13_Сравнения_1201_1302" sheetId="14" r:id="rId19"/>
    <sheet name="14_Примеры_1601_1605" sheetId="15" r:id="rId20"/>
    <sheet name="15_Политики_1701_1703" sheetId="16" r:id="rId21"/>
    <sheet name="17_Веб_проверка" sheetId="17" r:id="rId22"/>
    <sheet name="16_Словари" sheetId="1"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62" i="16" l="1"/>
  <c r="C62" i="16"/>
  <c r="F62" i="16" s="1"/>
  <c r="C61" i="16"/>
  <c r="D61" i="16" s="1"/>
  <c r="F60" i="16"/>
  <c r="C60" i="16"/>
  <c r="D60" i="16" s="1"/>
  <c r="F59" i="16"/>
  <c r="D59" i="16"/>
  <c r="C59" i="16"/>
  <c r="D58" i="16"/>
  <c r="C58" i="16"/>
  <c r="F58" i="16" s="1"/>
  <c r="C57" i="16"/>
  <c r="D57" i="16" s="1"/>
  <c r="F56" i="16"/>
  <c r="C56" i="16"/>
  <c r="D56" i="16" s="1"/>
  <c r="F55" i="16"/>
  <c r="D55" i="16"/>
  <c r="C55" i="16"/>
  <c r="D54" i="16"/>
  <c r="C54" i="16"/>
  <c r="F54" i="16" s="1"/>
  <c r="C53" i="16"/>
  <c r="D53" i="16" s="1"/>
  <c r="F52" i="16"/>
  <c r="C52" i="16"/>
  <c r="D52" i="16" s="1"/>
  <c r="C279" i="15"/>
  <c r="C278" i="15"/>
  <c r="C277" i="15"/>
  <c r="C276" i="15"/>
  <c r="C275" i="15"/>
  <c r="C274" i="15"/>
  <c r="C273" i="15"/>
  <c r="C272" i="15"/>
  <c r="C271" i="15"/>
  <c r="C270" i="15"/>
  <c r="C269" i="15"/>
  <c r="F190" i="15"/>
  <c r="E190" i="15"/>
  <c r="F189" i="15"/>
  <c r="E189" i="15"/>
  <c r="F188" i="15"/>
  <c r="E188" i="15"/>
  <c r="F187" i="15"/>
  <c r="E187" i="15"/>
  <c r="F186" i="15"/>
  <c r="E186" i="15"/>
  <c r="F185" i="15"/>
  <c r="E185" i="15"/>
  <c r="F184" i="15"/>
  <c r="E184" i="15"/>
  <c r="F183" i="15"/>
  <c r="E183" i="15"/>
  <c r="F182" i="15"/>
  <c r="E182" i="15"/>
  <c r="F181" i="15"/>
  <c r="E181" i="15"/>
  <c r="F180" i="15"/>
  <c r="E180" i="15"/>
  <c r="F179" i="15"/>
  <c r="E179" i="15"/>
  <c r="F178" i="15"/>
  <c r="E178" i="15"/>
  <c r="F177" i="15"/>
  <c r="E177" i="15"/>
  <c r="F176" i="15"/>
  <c r="E176" i="15"/>
  <c r="F175" i="15"/>
  <c r="E175" i="15"/>
  <c r="F174" i="15"/>
  <c r="E174" i="15"/>
  <c r="F173" i="15"/>
  <c r="E173" i="15"/>
  <c r="F172" i="15"/>
  <c r="E172" i="15"/>
  <c r="F171" i="15"/>
  <c r="E171" i="15"/>
  <c r="F170" i="15"/>
  <c r="E170" i="15"/>
  <c r="F169" i="15"/>
  <c r="E169" i="15"/>
  <c r="F168" i="15"/>
  <c r="E168" i="15"/>
  <c r="F167" i="15"/>
  <c r="E167" i="15"/>
  <c r="F166" i="15"/>
  <c r="E166" i="15"/>
  <c r="F165" i="15"/>
  <c r="E165" i="15"/>
  <c r="F164" i="15"/>
  <c r="E164" i="15"/>
  <c r="F163" i="15"/>
  <c r="E163" i="15"/>
  <c r="F162" i="15"/>
  <c r="E162" i="15"/>
  <c r="F161" i="15"/>
  <c r="E161" i="15"/>
  <c r="F160" i="15"/>
  <c r="E160" i="15"/>
  <c r="F159" i="15"/>
  <c r="E159" i="15"/>
  <c r="F158" i="15"/>
  <c r="E158" i="15"/>
  <c r="F157" i="15"/>
  <c r="E157" i="15"/>
  <c r="F156" i="15"/>
  <c r="E156" i="15"/>
  <c r="F155" i="15"/>
  <c r="E155" i="15"/>
  <c r="F154" i="15"/>
  <c r="E154" i="15"/>
  <c r="F153" i="15"/>
  <c r="E153" i="15"/>
  <c r="F152" i="15"/>
  <c r="E152" i="15"/>
  <c r="F151" i="15"/>
  <c r="E151" i="15"/>
  <c r="F150" i="15"/>
  <c r="E150" i="15"/>
  <c r="F149" i="15"/>
  <c r="E149" i="15"/>
  <c r="F148" i="15"/>
  <c r="E148" i="15"/>
  <c r="F147" i="15"/>
  <c r="E147" i="15"/>
  <c r="F146" i="15"/>
  <c r="E146" i="15"/>
  <c r="F145" i="15"/>
  <c r="E145" i="15"/>
  <c r="F144" i="15"/>
  <c r="E144" i="15"/>
  <c r="F143" i="15"/>
  <c r="E143" i="15"/>
  <c r="F142" i="15"/>
  <c r="E142" i="15"/>
  <c r="F141" i="15"/>
  <c r="E141" i="15"/>
  <c r="F140" i="15"/>
  <c r="E140" i="15"/>
  <c r="F139" i="15"/>
  <c r="E139" i="15"/>
  <c r="F138" i="15"/>
  <c r="E138" i="15"/>
  <c r="F137" i="15"/>
  <c r="E137" i="15"/>
  <c r="F136" i="15"/>
  <c r="E136" i="15"/>
  <c r="F135" i="15"/>
  <c r="E135" i="15"/>
  <c r="F134" i="15"/>
  <c r="E134" i="15"/>
  <c r="F133" i="15"/>
  <c r="E133" i="15"/>
  <c r="F132" i="15"/>
  <c r="E132" i="15"/>
  <c r="F131" i="15"/>
  <c r="E131" i="15"/>
  <c r="F130" i="15"/>
  <c r="E130" i="15"/>
  <c r="F129" i="15"/>
  <c r="E129" i="15"/>
  <c r="F128" i="15"/>
  <c r="E128" i="15"/>
  <c r="F127" i="15"/>
  <c r="E127" i="15"/>
  <c r="F126" i="15"/>
  <c r="E126" i="15"/>
  <c r="F125" i="15"/>
  <c r="E125" i="15"/>
  <c r="F124" i="15"/>
  <c r="E124" i="15"/>
  <c r="F123" i="15"/>
  <c r="E123" i="15"/>
  <c r="F122" i="15"/>
  <c r="E122" i="15"/>
  <c r="F121" i="15"/>
  <c r="E121" i="15"/>
  <c r="F120" i="15"/>
  <c r="E120" i="15"/>
  <c r="F119" i="15"/>
  <c r="E119" i="15"/>
  <c r="F118" i="15"/>
  <c r="E118" i="15"/>
  <c r="F117" i="15"/>
  <c r="E117" i="15"/>
  <c r="F116" i="15"/>
  <c r="E116" i="15"/>
  <c r="F115" i="15"/>
  <c r="E115" i="15"/>
  <c r="F114" i="15"/>
  <c r="E114" i="15"/>
  <c r="F113" i="15"/>
  <c r="E113" i="15"/>
  <c r="F112" i="15"/>
  <c r="E112" i="15"/>
  <c r="F111" i="15"/>
  <c r="E111" i="15"/>
  <c r="F110" i="15"/>
  <c r="E110" i="15"/>
  <c r="F109" i="15"/>
  <c r="E109" i="15"/>
  <c r="F108" i="15"/>
  <c r="E108" i="15"/>
  <c r="F107" i="15"/>
  <c r="E107" i="15"/>
  <c r="F106" i="15"/>
  <c r="E106" i="15"/>
  <c r="F105" i="15"/>
  <c r="E105" i="15"/>
  <c r="F104" i="15"/>
  <c r="E104" i="15"/>
  <c r="F103" i="15"/>
  <c r="E103" i="15"/>
  <c r="F102" i="15"/>
  <c r="E102" i="15"/>
  <c r="F101" i="15"/>
  <c r="E101" i="15"/>
  <c r="F100" i="15"/>
  <c r="E100" i="15"/>
  <c r="F99" i="15"/>
  <c r="E99" i="15"/>
  <c r="F98" i="15"/>
  <c r="E98" i="15"/>
  <c r="F97" i="15"/>
  <c r="E97" i="15"/>
  <c r="F96" i="15"/>
  <c r="E96" i="15"/>
  <c r="F95" i="15"/>
  <c r="E95" i="15"/>
  <c r="F94" i="15"/>
  <c r="E94" i="15"/>
  <c r="F93" i="15"/>
  <c r="E93" i="15"/>
  <c r="F92" i="15"/>
  <c r="E92" i="15"/>
  <c r="F91" i="15"/>
  <c r="E91" i="15"/>
  <c r="F90" i="15"/>
  <c r="E90" i="15"/>
  <c r="F89" i="15"/>
  <c r="E89" i="15"/>
  <c r="F88" i="15"/>
  <c r="E88" i="15"/>
  <c r="F87" i="15"/>
  <c r="E87" i="15"/>
  <c r="F86" i="15"/>
  <c r="E86" i="15"/>
  <c r="F85" i="15"/>
  <c r="E85" i="15"/>
  <c r="F84" i="15"/>
  <c r="E84" i="15"/>
  <c r="F83" i="15"/>
  <c r="E83" i="15"/>
  <c r="F82" i="15"/>
  <c r="E82" i="15"/>
  <c r="F81" i="15"/>
  <c r="E81" i="15"/>
  <c r="F80" i="15"/>
  <c r="E80" i="15"/>
  <c r="F79" i="15"/>
  <c r="E79" i="15"/>
  <c r="F78" i="15"/>
  <c r="E78" i="15"/>
  <c r="F77" i="15"/>
  <c r="E77" i="15"/>
  <c r="F76" i="15"/>
  <c r="E76" i="15"/>
  <c r="F75" i="15"/>
  <c r="E75" i="15"/>
  <c r="F74" i="15"/>
  <c r="E74" i="15"/>
  <c r="F73" i="15"/>
  <c r="E73" i="15"/>
  <c r="F72" i="15"/>
  <c r="E72" i="15"/>
  <c r="F71" i="15"/>
  <c r="E71" i="15"/>
  <c r="F64" i="15"/>
  <c r="E64" i="15"/>
  <c r="F63" i="15"/>
  <c r="E63" i="15"/>
  <c r="F62" i="15"/>
  <c r="E62" i="15"/>
  <c r="F61" i="15"/>
  <c r="E61" i="15"/>
  <c r="F60" i="15"/>
  <c r="E60" i="15"/>
  <c r="F59" i="15"/>
  <c r="E59" i="15"/>
  <c r="F58" i="15"/>
  <c r="E58" i="15"/>
  <c r="F57" i="15"/>
  <c r="E57" i="15"/>
  <c r="F56" i="15"/>
  <c r="E56" i="15"/>
  <c r="F55" i="15"/>
  <c r="E55" i="15"/>
  <c r="F54" i="15"/>
  <c r="E54" i="15"/>
  <c r="F53" i="15"/>
  <c r="E53" i="15"/>
  <c r="F52" i="15"/>
  <c r="E52" i="15"/>
  <c r="F51" i="15"/>
  <c r="E51" i="15"/>
  <c r="F50" i="15"/>
  <c r="E50" i="15"/>
  <c r="F49" i="15"/>
  <c r="E49" i="15"/>
  <c r="F48" i="15"/>
  <c r="E48" i="15"/>
  <c r="F47" i="15"/>
  <c r="E47" i="15"/>
  <c r="F46" i="15"/>
  <c r="E46" i="15"/>
  <c r="F45" i="15"/>
  <c r="E45" i="15"/>
  <c r="F44" i="15"/>
  <c r="E44" i="15"/>
  <c r="F43" i="15"/>
  <c r="E43" i="15"/>
  <c r="F42" i="15"/>
  <c r="E42" i="15"/>
  <c r="F41" i="15"/>
  <c r="E41" i="15"/>
  <c r="F40" i="15"/>
  <c r="E40" i="15"/>
  <c r="F39" i="15"/>
  <c r="E39" i="15"/>
  <c r="F38" i="15"/>
  <c r="E38" i="15"/>
  <c r="F37" i="15"/>
  <c r="E37" i="15"/>
  <c r="F36" i="15"/>
  <c r="E36" i="15"/>
  <c r="F35" i="15"/>
  <c r="E35" i="15"/>
  <c r="F34" i="15"/>
  <c r="E34" i="15"/>
  <c r="F33" i="15"/>
  <c r="E33" i="15"/>
  <c r="F32" i="15"/>
  <c r="E32" i="15"/>
  <c r="F31" i="15"/>
  <c r="E31" i="15"/>
  <c r="F30" i="15"/>
  <c r="E30" i="15"/>
  <c r="F29" i="15"/>
  <c r="E29" i="15"/>
  <c r="F28" i="15"/>
  <c r="E28" i="15"/>
  <c r="F27" i="15"/>
  <c r="E27" i="15"/>
  <c r="F26" i="15"/>
  <c r="E26" i="15"/>
  <c r="F25" i="15"/>
  <c r="E25" i="15"/>
  <c r="F24" i="15"/>
  <c r="E24" i="15"/>
  <c r="F23" i="15"/>
  <c r="E23" i="15"/>
  <c r="F22" i="15"/>
  <c r="E22" i="15"/>
  <c r="F21" i="15"/>
  <c r="E21" i="15"/>
  <c r="F20" i="15"/>
  <c r="E20" i="15"/>
  <c r="F19" i="15"/>
  <c r="E19" i="15"/>
  <c r="F18" i="15"/>
  <c r="E18" i="15"/>
  <c r="F17" i="15"/>
  <c r="E17" i="15"/>
  <c r="F16" i="15"/>
  <c r="E16" i="15"/>
  <c r="F15" i="15"/>
  <c r="E15" i="15"/>
  <c r="F14" i="15"/>
  <c r="E14" i="15"/>
  <c r="F13" i="15"/>
  <c r="E13" i="15"/>
  <c r="F12" i="15"/>
  <c r="E12" i="15"/>
  <c r="F11" i="15"/>
  <c r="E11" i="15"/>
  <c r="F10" i="15"/>
  <c r="E10" i="15"/>
  <c r="F9" i="15"/>
  <c r="E9" i="15"/>
  <c r="F8" i="15"/>
  <c r="E8" i="15"/>
  <c r="F7" i="15"/>
  <c r="E7" i="15"/>
  <c r="F6" i="15"/>
  <c r="E6" i="15"/>
  <c r="F5" i="15"/>
  <c r="E5" i="15"/>
  <c r="F28" i="14"/>
  <c r="E28" i="14"/>
  <c r="G28" i="14" s="1"/>
  <c r="F27" i="14"/>
  <c r="E27" i="14"/>
  <c r="G27" i="14" s="1"/>
  <c r="F26" i="14"/>
  <c r="G26" i="14" s="1"/>
  <c r="E26" i="14"/>
  <c r="G87" i="13"/>
  <c r="E87" i="13"/>
  <c r="G86" i="13"/>
  <c r="E86" i="13"/>
  <c r="G85" i="13"/>
  <c r="E85" i="13"/>
  <c r="G84" i="13"/>
  <c r="E84" i="13"/>
  <c r="G83" i="13"/>
  <c r="E83" i="13"/>
  <c r="G82" i="13"/>
  <c r="E82" i="13"/>
  <c r="G81" i="13"/>
  <c r="E81" i="13"/>
  <c r="G80" i="13"/>
  <c r="E80" i="13"/>
  <c r="G79" i="13"/>
  <c r="E79" i="13"/>
  <c r="G78" i="13"/>
  <c r="E78" i="13"/>
  <c r="G77" i="13"/>
  <c r="E77" i="13"/>
  <c r="G76" i="13"/>
  <c r="E76" i="13"/>
  <c r="G75" i="13"/>
  <c r="E75" i="13"/>
  <c r="G74" i="13"/>
  <c r="E74" i="13"/>
  <c r="G73" i="13"/>
  <c r="E73" i="13"/>
  <c r="H45" i="13"/>
  <c r="H44" i="13"/>
  <c r="H43" i="13"/>
  <c r="H42" i="13"/>
  <c r="H41" i="13"/>
  <c r="H40" i="13"/>
  <c r="H39" i="13"/>
  <c r="H38" i="13"/>
  <c r="H37" i="13"/>
  <c r="H36" i="13"/>
  <c r="H35" i="13"/>
  <c r="H34" i="13"/>
  <c r="H33" i="13"/>
  <c r="H32" i="13"/>
  <c r="H31" i="13"/>
  <c r="G24" i="13"/>
  <c r="F24" i="13"/>
  <c r="G23" i="13"/>
  <c r="F23" i="13"/>
  <c r="G22" i="13"/>
  <c r="F22" i="13"/>
  <c r="G21" i="13"/>
  <c r="F21" i="13"/>
  <c r="G20" i="13"/>
  <c r="F20" i="13"/>
  <c r="G19" i="13"/>
  <c r="F19" i="13"/>
  <c r="G18" i="13"/>
  <c r="F18" i="13"/>
  <c r="G17" i="13"/>
  <c r="F17" i="13"/>
  <c r="G16" i="13"/>
  <c r="F16" i="13"/>
  <c r="G15" i="13"/>
  <c r="F15" i="13"/>
  <c r="G14" i="13"/>
  <c r="F14" i="13"/>
  <c r="G13" i="13"/>
  <c r="F13" i="13"/>
  <c r="G12" i="13"/>
  <c r="F12" i="13"/>
  <c r="G11" i="13"/>
  <c r="F11" i="13"/>
  <c r="G10" i="13"/>
  <c r="F10" i="13"/>
  <c r="G9" i="13"/>
  <c r="F9" i="13"/>
  <c r="G8" i="13"/>
  <c r="F8" i="13"/>
  <c r="G7" i="13"/>
  <c r="F7" i="13"/>
  <c r="G6" i="13"/>
  <c r="F6" i="13"/>
  <c r="G5" i="13"/>
  <c r="F5" i="13"/>
  <c r="D24" i="23"/>
  <c r="D23" i="23"/>
  <c r="B23" i="23"/>
  <c r="D22" i="23"/>
  <c r="B22" i="23"/>
  <c r="B21" i="23"/>
  <c r="D21" i="23" s="1"/>
  <c r="D20" i="23"/>
  <c r="B20" i="23"/>
  <c r="B19" i="23"/>
  <c r="D19" i="23" s="1"/>
  <c r="B18" i="23"/>
  <c r="D18" i="23" s="1"/>
  <c r="B17" i="23"/>
  <c r="D17" i="23" s="1"/>
  <c r="B16" i="23"/>
  <c r="D16" i="23" s="1"/>
  <c r="B15" i="23"/>
  <c r="D15" i="23" s="1"/>
  <c r="B14" i="23"/>
  <c r="D14" i="23" s="1"/>
  <c r="B13" i="23"/>
  <c r="D13" i="23" s="1"/>
  <c r="B12" i="23"/>
  <c r="D12" i="23" s="1"/>
  <c r="B11" i="23"/>
  <c r="D11" i="23" s="1"/>
  <c r="B10" i="23"/>
  <c r="D10" i="23" s="1"/>
  <c r="B9" i="23"/>
  <c r="D9" i="23" s="1"/>
  <c r="B8" i="23"/>
  <c r="D8" i="23" s="1"/>
  <c r="B7" i="23"/>
  <c r="D7" i="23" s="1"/>
  <c r="B6" i="23"/>
  <c r="D6" i="23" s="1"/>
  <c r="B5" i="23"/>
  <c r="D5" i="23" s="1"/>
  <c r="H12" i="18"/>
  <c r="H11" i="18"/>
  <c r="H10" i="18"/>
  <c r="H9" i="18"/>
  <c r="H8" i="18"/>
  <c r="H7" i="18"/>
  <c r="H6" i="18"/>
  <c r="H13" i="18" s="1"/>
  <c r="F53" i="16" l="1"/>
  <c r="F57" i="16"/>
  <c r="F61" i="16"/>
</calcChain>
</file>

<file path=xl/sharedStrings.xml><?xml version="1.0" encoding="utf-8"?>
<sst xmlns="http://schemas.openxmlformats.org/spreadsheetml/2006/main" count="16674" uniqueCount="3575">
  <si>
    <t>edu40_artifacts_v1 — финальный редакционный реестр доказательной базы</t>
  </si>
  <si>
    <t>Сверено по верстке монографии от 14.08.2026, двум независимым реестрам, каноническим DOI и официальным веб-материалам. Версия готова к передаче в редакцию.</t>
  </si>
  <si>
    <t>Параметр</t>
  </si>
  <si>
    <t>Значение</t>
  </si>
  <si>
    <t>Тип</t>
  </si>
  <si>
    <t>Определение MECE</t>
  </si>
  <si>
    <t>Граница класса</t>
  </si>
  <si>
    <t>Пример</t>
  </si>
  <si>
    <t>Количество</t>
  </si>
  <si>
    <t>Версия реестра</t>
  </si>
  <si>
    <t>v1.0-editorial-final</t>
  </si>
  <si>
    <t>DOC</t>
  </si>
  <si>
    <t>Внешний документ / первоисточник</t>
  </si>
  <si>
    <t>Не является данными, визуалом или тезисом</t>
  </si>
  <si>
    <t>DOC_001</t>
  </si>
  <si>
    <t>Контрольная дата</t>
  </si>
  <si>
    <t>16.08.2026</t>
  </si>
  <si>
    <t>DATA</t>
  </si>
  <si>
    <t>Структурированные данные, кодировка, расчёт или шаблон</t>
  </si>
  <si>
    <t>Содержит наблюдения, поля или вычислимые метрики</t>
  </si>
  <si>
    <t>DATA_701</t>
  </si>
  <si>
    <t>Исходный файл</t>
  </si>
  <si>
    <t>Давыдов_верстка_14.08.26.pdf</t>
  </si>
  <si>
    <t>FIG</t>
  </si>
  <si>
    <t>Визуальное представление</t>
  </si>
  <si>
    <t>Выход визуализации, не исходные данные</t>
  </si>
  <si>
    <t>FIG_901</t>
  </si>
  <si>
    <t>SHA-256 исходного PDF</t>
  </si>
  <si>
    <t>ac390118a074a6ceb4243edce493db344d92c2cd949a3930618b190d5cb4f083</t>
  </si>
  <si>
    <t>TAB</t>
  </si>
  <si>
    <t>Публикационная таблица</t>
  </si>
  <si>
    <t>Форматированный табличный вывод</t>
  </si>
  <si>
    <t>TAB_9_3</t>
  </si>
  <si>
    <t>Число страниц PDF</t>
  </si>
  <si>
    <t>CLM</t>
  </si>
  <si>
    <t>Проверяемый тезис</t>
  </si>
  <si>
    <t>Утверждение, поддерживаемое зарегистрированными доказательствами</t>
  </si>
  <si>
    <t>CLM_09_001</t>
  </si>
  <si>
    <t>Правило именования</t>
  </si>
  <si>
    <t>&lt;ТИП&gt;_&lt;номер&gt;; точечные TAB нормализованы через подчёркивания</t>
  </si>
  <si>
    <t>CASE</t>
  </si>
  <si>
    <t>Контекстный пример / доказательная сцена</t>
  </si>
  <si>
    <t>Не является первичным источником</t>
  </si>
  <si>
    <t>CASE_TEAL</t>
  </si>
  <si>
    <t>Пакеты доказательств</t>
  </si>
  <si>
    <t>EP_07, EP_08, EP_09, EP_10, EP_MONOGRAPH</t>
  </si>
  <si>
    <t>EP</t>
  </si>
  <si>
    <t>Индекс и контейнер доказательств</t>
  </si>
  <si>
    <t>Агрегирует ссылки, не дублируя содержимое</t>
  </si>
  <si>
    <t>EP_MONOGRAPH</t>
  </si>
  <si>
    <t>ИТОГО</t>
  </si>
  <si>
    <t>Совокупно исчерпывающая типология</t>
  </si>
  <si>
    <t>Каждый объект имеет ровно один основной класс</t>
  </si>
  <si>
    <t>DOC/DATA/FIG/TAB/CLM/CASE/EP</t>
  </si>
  <si>
    <t>Решения двойной сверки</t>
  </si>
  <si>
    <t>№</t>
  </si>
  <si>
    <t>Решение</t>
  </si>
  <si>
    <t>Статус</t>
  </si>
  <si>
    <t>Редакционный итог</t>
  </si>
  <si>
    <t>TAB закреплён как самостоятельный класс, поскольку он используется в идентификаторах рукописи.</t>
  </si>
  <si>
    <t>Проверено и принято</t>
  </si>
  <si>
    <t>Закрыто</t>
  </si>
  <si>
    <t>DOC_071–DOC_074 согласованы с MIT TEAL syllabus, iCampus, OCW и Dori &amp; Belcher.</t>
  </si>
  <si>
    <t>DATA_801 и модель зрелости согласованы с встроенными матрицами и авторской методологией.</t>
  </si>
  <si>
    <t>Шесть повторных библиографических позиций сохранены и привязаны к каноническим ID.</t>
  </si>
  <si>
    <t>Tsinghua [117] переведён на официальный каталог курсов; БГТУ «ВОЕНМЕХ» подтверждён официальным учебным планом 2025.</t>
  </si>
  <si>
    <t>Синтетические наборы и производные расчёты промаркированы и формульно воспроизводимы.</t>
  </si>
  <si>
    <t>Критерии научной приемлемости</t>
  </si>
  <si>
    <t>Трассируемость</t>
  </si>
  <si>
    <t>Каждый существенный тезис связан с атомарными DOC/DATA/TAB/FIG/CASE-связями.</t>
  </si>
  <si>
    <t>Выполнено</t>
  </si>
  <si>
    <t>Воспроизводимость</t>
  </si>
  <si>
    <t>Матрицы, шаблоны, кодбуки, встроенные формулы и демонстрационные наборы включены в книгу.</t>
  </si>
  <si>
    <t>Разделение факта и синтеза</t>
  </si>
  <si>
    <t>Статусы A/B и маркировка синтетики отделяют внешние факты от авторских моделей.</t>
  </si>
  <si>
    <t>Версионность и ссылки</t>
  </si>
  <si>
    <t>Канонические DOI/URL, даты проверки, версии и альтернативные локаторы сохранены.</t>
  </si>
  <si>
    <t>Этика и права</t>
  </si>
  <si>
    <t>Персональные данные не включены; реестр содержит метаданные и ссылки, а не нелицензионные копии.</t>
  </si>
  <si>
    <t>Двойной контроль редакционной готовности</t>
  </si>
  <si>
    <t>Живые формулы сверяются с независимыми ожидаемыми значениями. Все критерии должны иметь статус «ОК».</t>
  </si>
  <si>
    <t>Метрика</t>
  </si>
  <si>
    <t>Расчёт</t>
  </si>
  <si>
    <t>Независимый эталон</t>
  </si>
  <si>
    <t>Основание</t>
  </si>
  <si>
    <t>Библиографические позиции</t>
  </si>
  <si>
    <t>Список 1–160</t>
  </si>
  <si>
    <t>Канонические работы</t>
  </si>
  <si>
    <t>160 минус 6 повторных позиций</t>
  </si>
  <si>
    <t>Дополнительные материалы</t>
  </si>
  <si>
    <t>12 профильных + официальный учебный план БГТУ «ВОЕНМЕХ»</t>
  </si>
  <si>
    <t>Источники без канонического URL</t>
  </si>
  <si>
    <t>URL/DOI/репозиторий для каждой позиции</t>
  </si>
  <si>
    <t>Артефакты всего</t>
  </si>
  <si>
    <t>Независимый пересчёт двух книг</t>
  </si>
  <si>
    <t>Мастер-реестр</t>
  </si>
  <si>
    <t>15 A + 6 B</t>
  </si>
  <si>
    <t>EP_07/08/09/10/MONOGRAPH</t>
  </si>
  <si>
    <t>Атомарные связи CLM</t>
  </si>
  <si>
    <t>Диапазоны развёрнуты + DATA_1703</t>
  </si>
  <si>
    <t>Ошибки ссылочной целостности CLM</t>
  </si>
  <si>
    <t>Проверка ID тезиса и доказательства</t>
  </si>
  <si>
    <t>Местонахождения</t>
  </si>
  <si>
    <t>Веб-адреса и встроенные диапазоны</t>
  </si>
  <si>
    <t>Связи происхождения</t>
  </si>
  <si>
    <t>Производность и пакеты EP</t>
  </si>
  <si>
    <t>Документы политик DATA_1702</t>
  </si>
  <si>
    <t>D01–D24 совпадают 24/24</t>
  </si>
  <si>
    <t>P05 — ограничения для сотрудников</t>
  </si>
  <si>
    <t>Таблица 9.4 рукописи</t>
  </si>
  <si>
    <t>P07 — осторожность к детекторам</t>
  </si>
  <si>
    <t>Неразрешённые конфликты</t>
  </si>
  <si>
    <t>Двойная сверка закрыта</t>
  </si>
  <si>
    <t>MECE-аудит и контроль качества реестра</t>
  </si>
  <si>
    <t>Типология, идентификаторы, связи, источники и встроенные расчёты прошли двойной независимый контроль; неразрешённых конфликтов нет.</t>
  </si>
  <si>
    <t>Проверка</t>
  </si>
  <si>
    <t>Ожидается</t>
  </si>
  <si>
    <t>Метод</t>
  </si>
  <si>
    <t>Результат</t>
  </si>
  <si>
    <t>Комментарий</t>
  </si>
  <si>
    <t>Контроль</t>
  </si>
  <si>
    <t>Цель</t>
  </si>
  <si>
    <t>COUNT строк</t>
  </si>
  <si>
    <t>ОК</t>
  </si>
  <si>
    <t>Нумерация 1–160 сохранена.</t>
  </si>
  <si>
    <t>Всего артефактов</t>
  </si>
  <si>
    <t>Дедупликация шести повторов</t>
  </si>
  <si>
    <t>Повторные позиции связаны с каноническими ID.</t>
  </si>
  <si>
    <t>Уникальных ID</t>
  </si>
  <si>
    <t>Тезисы CLM</t>
  </si>
  <si>
    <t>Сверка глав 7–9</t>
  </si>
  <si>
    <t>15 A и 6 B.</t>
  </si>
  <si>
    <t>Ошибок префикс↔тип</t>
  </si>
  <si>
    <t>DOC, используемые тезисами</t>
  </si>
  <si>
    <t>Атомарное разворачивание диапазонов</t>
  </si>
  <si>
    <t>Все DOC присутствуют в мастер-реестре.</t>
  </si>
  <si>
    <t>Пустых обязательных ID</t>
  </si>
  <si>
    <t>Классы MECE</t>
  </si>
  <si>
    <t>Каждый объект имеет один основной класс.</t>
  </si>
  <si>
    <t>Неразрешённых конфликтов</t>
  </si>
  <si>
    <t>Матрица политик</t>
  </si>
  <si>
    <t>Пересчёт DATA_1702</t>
  </si>
  <si>
    <t>Частоты совпадают с табл. 9.4 рукописи.</t>
  </si>
  <si>
    <t>P05 / P07</t>
  </si>
  <si>
    <t>4 / 10</t>
  </si>
  <si>
    <t>Синтетические наборы</t>
  </si>
  <si>
    <t>DATA_1601–1603</t>
  </si>
  <si>
    <t>Каждая строка явно промаркирована.</t>
  </si>
  <si>
    <t>Сирот связей</t>
  </si>
  <si>
    <t>Редакционная готовность</t>
  </si>
  <si>
    <t>Двойная сверка и формульный QA</t>
  </si>
  <si>
    <t>Финальная версия для редакции.</t>
  </si>
  <si>
    <t>Ошибок формул</t>
  </si>
  <si>
    <t>Сводный реестр артефактов — финальная редакционная версия</t>
  </si>
  <si>
    <t>MECE-правило: каждый объект имеет один тип; связи фиксируются отдельно. Идентификаторы, авторские реконструкции и нормализации проверены и подтверждены автором; внешние источники для спорных позиций закрыты.</t>
  </si>
  <si>
    <t>Идентификатор</t>
  </si>
  <si>
    <t>Подтип</t>
  </si>
  <si>
    <t>Наименование</t>
  </si>
  <si>
    <t>Назначение / роль</t>
  </si>
  <si>
    <t>Глава / приложение</t>
  </si>
  <si>
    <t>Страница / позиция</t>
  </si>
  <si>
    <t>Источник / происхождение</t>
  </si>
  <si>
    <t>Связанные идентификаторы</t>
  </si>
  <si>
    <t>Статус доказательности</t>
  </si>
  <si>
    <t>Статус редакционной проверки</t>
  </si>
  <si>
    <t>Уровень уверенности</t>
  </si>
  <si>
    <t>Лист / диапазон в книге</t>
  </si>
  <si>
    <t>Веб-ссылка</t>
  </si>
  <si>
    <t>DOI / стабильный идентификатор</t>
  </si>
  <si>
    <t>Версия / дата</t>
  </si>
  <si>
    <t>Дата проверки</t>
  </si>
  <si>
    <t>Доступ / лицензия</t>
  </si>
  <si>
    <t>Примечание</t>
  </si>
  <si>
    <t>Стандарт / рамка качества / аккредитация</t>
  </si>
  <si>
    <t>ABET: критерии инженерных программ 2025–2026</t>
  </si>
  <si>
    <t>Внешнее документальное доказательство</t>
  </si>
  <si>
    <t>По связанным CLM</t>
  </si>
  <si>
    <t>SRC_004</t>
  </si>
  <si>
    <t>CLM_07_001; CLM_07_002; CLM_07_005; CLM_07_008; CLM_08_002; CLM_09_003</t>
  </si>
  <si>
    <t>A</t>
  </si>
  <si>
    <t>Высокая</t>
  </si>
  <si>
    <t>03_DOC_карта</t>
  </si>
  <si>
    <t>https://www.abet.org/accreditation/accreditation-criteria/criteria-for-accrediting-engineering-programs-2025-2026/</t>
  </si>
  <si>
    <t>12.02.2026</t>
  </si>
  <si>
    <t>По условиям правообладателя</t>
  </si>
  <si>
    <t>DOC_002</t>
  </si>
  <si>
    <t>IEA GAPC v4</t>
  </si>
  <si>
    <t>SRC_005</t>
  </si>
  <si>
    <t>CLM_07_001; CLM_08_002; CLM_09_003</t>
  </si>
  <si>
    <t>https://www.internationalengineeringalliance.org/assets/Uploads/IEA-Graduate-Attributes-and-Professional-Competencies-2021.1-Sept-2021.pdf</t>
  </si>
  <si>
    <t>DOC_003</t>
  </si>
  <si>
    <t>EUR-ACE EAFSG 2021</t>
  </si>
  <si>
    <t>SRC_006</t>
  </si>
  <si>
    <t>CLM_07_001; CLM_07_008; CLM_08_002; CLM_09_003</t>
  </si>
  <si>
    <t>https://www.enaee.eu/wp-content/uploads/2022/02/4-NOV-2021_EAFSG-approved.pdf</t>
  </si>
  <si>
    <t>DOC_004</t>
  </si>
  <si>
    <t>Локальная политика / институциональное руководство</t>
  </si>
  <si>
    <t>UNESCO: Guidance for generative AI</t>
  </si>
  <si>
    <t>SRC_007</t>
  </si>
  <si>
    <t>CLM_07_004; CLM_07_009; CLM_08_003; CLM_08_004; CLM_09_002</t>
  </si>
  <si>
    <t>https://unesdoc.unesco.org/ark:/48223/pf0000386693</t>
  </si>
  <si>
    <t>10.54675/EWZM9535</t>
  </si>
  <si>
    <t>DOC_005</t>
  </si>
  <si>
    <t>Рецензируемая научная публикация</t>
  </si>
  <si>
    <t>OECD Digital Education Outlook 2026</t>
  </si>
  <si>
    <t>SRC_008</t>
  </si>
  <si>
    <t>CLM_07_003; CLM_07_005; CLM_07_009; CLM_08_003; CLM_09_002</t>
  </si>
  <si>
    <t>https://www.oecd.org/en/publications/oecd-digital-education-outlook-2026_062a7394-en.html</t>
  </si>
  <si>
    <t>10.1787/062a7394-en</t>
  </si>
  <si>
    <t>DOC_006</t>
  </si>
  <si>
    <t>Нормативный акт / государственная стратегия</t>
  </si>
  <si>
    <t>EU AI Act</t>
  </si>
  <si>
    <t>SRC_009</t>
  </si>
  <si>
    <t>CLM_08_003</t>
  </si>
  <si>
    <t>https://eur-lex.europa.eu/eli/reg/2024/1689/oj/eng</t>
  </si>
  <si>
    <t>DOC_007</t>
  </si>
  <si>
    <t>NIST AI RMF 1.0</t>
  </si>
  <si>
    <t>SRC_010</t>
  </si>
  <si>
    <t>CLM_08_003; CLM_08_004</t>
  </si>
  <si>
    <t>https://www.nist.gov/publications/artificial-intelligence-risk-management-framework-ai-rmf-10</t>
  </si>
  <si>
    <t>10.6028/NIST.AI.100-1</t>
  </si>
  <si>
    <t>13.02.2026</t>
  </si>
  <si>
    <t>DOC_008</t>
  </si>
  <si>
    <t>OECD Recommendation on AI</t>
  </si>
  <si>
    <t>SRC_019</t>
  </si>
  <si>
    <t>https://legalinstruments.oecd.org/en/instruments/OECD-LEGAL-0449</t>
  </si>
  <si>
    <t>DOC_009</t>
  </si>
  <si>
    <t>UNESCO Recommendation on the Ethics of AI</t>
  </si>
  <si>
    <t>SRC_020</t>
  </si>
  <si>
    <t>https://unesdoc.unesco.org/ark:/48223/pf0000381137</t>
  </si>
  <si>
    <t>DOC_012</t>
  </si>
  <si>
    <t>Freeman et al.: active learning meta-analysis</t>
  </si>
  <si>
    <t>SRC_022</t>
  </si>
  <si>
    <t>CLM_08_001</t>
  </si>
  <si>
    <t>https://doi.org/10.1073/pnas.1319030111</t>
  </si>
  <si>
    <t>10.1073/pnas.1319030111</t>
  </si>
  <si>
    <t>DOC_013</t>
  </si>
  <si>
    <t>Hake: interactive engagement in physics</t>
  </si>
  <si>
    <t>SRC_023</t>
  </si>
  <si>
    <t>https://doi.org/10.1119/1.18809</t>
  </si>
  <si>
    <t>10.1119/1.18809</t>
  </si>
  <si>
    <t>DOC_014</t>
  </si>
  <si>
    <t>Prince: review of active learning</t>
  </si>
  <si>
    <t>SRC_059</t>
  </si>
  <si>
    <t>https://doi.org/10.1002/j.2168-9830.2004.tb00809.x</t>
  </si>
  <si>
    <t>10.1002/j.2168-9830.2004.tb00809.x</t>
  </si>
  <si>
    <t>DOC_016</t>
  </si>
  <si>
    <t>CDIO Standards 3.0</t>
  </si>
  <si>
    <t>SRC_060</t>
  </si>
  <si>
    <t>CLM_08_002</t>
  </si>
  <si>
    <t>https://cdio.org/files/CDIO%20STANDARDS%203.pdf</t>
  </si>
  <si>
    <t>DOC_018</t>
  </si>
  <si>
    <t>U.S. Department of Education: AI and teaching/learning</t>
  </si>
  <si>
    <t>SRC_040</t>
  </si>
  <si>
    <t>CLM_08_003; CLM_09_002</t>
  </si>
  <si>
    <t>https://www.ed.gov/sites/ed/files/documents/ai-report/ai-report.pdf</t>
  </si>
  <si>
    <t>DOC_019</t>
  </si>
  <si>
    <t>Standards for Educational and Psychological Testing</t>
  </si>
  <si>
    <t>SRC_074</t>
  </si>
  <si>
    <t>CLM_09_001; CLM_09_003; CLM_09_004</t>
  </si>
  <si>
    <t>https://www.testingstandards.net/open-access-files.html</t>
  </si>
  <si>
    <t>DOC_020</t>
  </si>
  <si>
    <t>Kane: argument-based validation</t>
  </si>
  <si>
    <t>SRC_075</t>
  </si>
  <si>
    <t>CLM_09_001; CLM_09_003</t>
  </si>
  <si>
    <t>https://doi.org/10.1111/jedm.12000</t>
  </si>
  <si>
    <t>10.1111/jedm.12000</t>
  </si>
  <si>
    <t>DOC_021</t>
  </si>
  <si>
    <t>Jönsson &amp; Svingby: rubrics review</t>
  </si>
  <si>
    <t>SRC_076</t>
  </si>
  <si>
    <t>CLM_09_004</t>
  </si>
  <si>
    <t>https://doi.org/10.1016/j.edurev.2007.05.002</t>
  </si>
  <si>
    <t>10.1016/j.edurev.2007.05.002</t>
  </si>
  <si>
    <t>DOC_022</t>
  </si>
  <si>
    <t>Liang et al.: bias of AI-text detectors</t>
  </si>
  <si>
    <t>SRC_063</t>
  </si>
  <si>
    <t>CLM_09_005</t>
  </si>
  <si>
    <t>https://doi.org/10.1016/j.patter.2023.100779</t>
  </si>
  <si>
    <t>10.1016/j.patter.2023.100779</t>
  </si>
  <si>
    <t>DOC_071</t>
  </si>
  <si>
    <t>Учебный план / программа / модульный артефакт</t>
  </si>
  <si>
    <t>MIT 8.02 TEAL/Studio Physics syllabus</t>
  </si>
  <si>
    <t>SRC_039</t>
  </si>
  <si>
    <t>CLM_08_005</t>
  </si>
  <si>
    <t>B</t>
  </si>
  <si>
    <t>https://dspace.mit.edu/handle/1721.1/35262</t>
  </si>
  <si>
    <t>Соответствие сопоставление утверждено автором.</t>
  </si>
  <si>
    <t>DOC_072</t>
  </si>
  <si>
    <t>Официальный веб-ресурс</t>
  </si>
  <si>
    <t>MIT iCampus TEAL project page</t>
  </si>
  <si>
    <t>https://groups.csail.mit.edu/mac/projects/icampus/projects/teal.html</t>
  </si>
  <si>
    <t>DOC_073</t>
  </si>
  <si>
    <t>MIT OpenCourseWare 8.02 TEAL</t>
  </si>
  <si>
    <t>https://ocw.mit.edu/courses/8-02-physics-ii-electricity-and-magnetism-spring-2007/</t>
  </si>
  <si>
    <t>DOC_074</t>
  </si>
  <si>
    <t>Dori &amp; Belcher: TEAL effectiveness</t>
  </si>
  <si>
    <t>SRC_066</t>
  </si>
  <si>
    <t>https://doi.org/10.1207/s15327809jls1402_3</t>
  </si>
  <si>
    <t>10.1207/s15327809jls1402_3</t>
  </si>
  <si>
    <t>DOC_075</t>
  </si>
  <si>
    <t>Vanderbilt: отключение AI detector</t>
  </si>
  <si>
    <t>SRC_077</t>
  </si>
  <si>
    <t>CLM_09_006</t>
  </si>
  <si>
    <t>https://www.vanderbilt.edu/brightspace/2023/08/16/guidance-on-ai-detection-and-why-were-disabling-turnitins-ai-detector/</t>
  </si>
  <si>
    <t>DOC_076</t>
  </si>
  <si>
    <t>OpenAI: classifier limitations and withdrawal</t>
  </si>
  <si>
    <t>SRC_078</t>
  </si>
  <si>
    <t>https://openai.com/index/new-ai-classifier-for-indicating-ai-written-text/</t>
  </si>
  <si>
    <t>DOC_077</t>
  </si>
  <si>
    <t>Turnitin: false-positive guidance</t>
  </si>
  <si>
    <t>SRC_079</t>
  </si>
  <si>
    <t>https://www.turnitin.com/blog/understanding-false-positives-within-our-ai-writing-detection-capabilities</t>
  </si>
  <si>
    <t>DOC_081</t>
  </si>
  <si>
    <t>НИУ ВШЭ: политика генеративного ИИ</t>
  </si>
  <si>
    <t>SRC_070</t>
  </si>
  <si>
    <t>CLM_08_007; CLM_09_008; CLM_09_009</t>
  </si>
  <si>
    <t>https://www.hse.ru/data/2024/05/02/2135413169/%D0%9F%D0%BE%D0%BB%D0%B8%D1%82%D0%B8%D0%BA%D0%B0%20%D0%A8%D0%A4%D0%B8%D0%9A%20%D0%B8%D1%81%D0%BF%D0%BE%D0%BB%D1%8C%D0%B7%D0%BE%D0%B2%D0%B0%D0%BD%D0%B8%D1%8F%20%D0%98%D0%98.pdf</t>
  </si>
  <si>
    <t>DOC_082</t>
  </si>
  <si>
    <t>НИУ ВШЭ: декларация/этика применения ИИ</t>
  </si>
  <si>
    <t>SRC_071</t>
  </si>
  <si>
    <t>https://www.hse.ru/mirror/pubs/share/937054455.pdf</t>
  </si>
  <si>
    <t>DOC_083</t>
  </si>
  <si>
    <t>ТГУ: политика использования ИИ</t>
  </si>
  <si>
    <t>SRC_072</t>
  </si>
  <si>
    <t>https://tsu.ru/upload/medialibrary/000/%D0%9F%D0%BE%D0%BB%D0%B8%D1%82%D0%B8%D0%BA%D0%B0_%D0%B8%D1%81%D0%BF%D0%BE%D0%BB%D1%8C%D0%B7%D0%BE%D0%B2%D0%B0%D0%BD%D0%B8%D1%8F_%D0%98%D0%98_%D0%B2_%D0%A2%D0%93%D0%A3.pdf</t>
  </si>
  <si>
    <t>DOC_084</t>
  </si>
  <si>
    <t>ЮУрГУ: политика применения ИИ</t>
  </si>
  <si>
    <t>SRC_073</t>
  </si>
  <si>
    <t>CLM_08_007; CLM_09_008</t>
  </si>
  <si>
    <t>https://www.miass.susu.ru/wp-content/uploads/2025/04/%D0%9F%D0%BE%D0%BB%D0%B8%D1%82%D0%B8%D0%BA%D0%B0-%D0%BF%D1%80%D0%B8%D0%BC%D0%B5%D0%BD%D0%B5%D0%BD%D0%B8%D1%8F-%D0%98%D0%98-%D0%B2-%D0%AE%D0%A3%D1%80%D0%93%D0%A3.pdf</t>
  </si>
  <si>
    <t>DOC_085</t>
  </si>
  <si>
    <t>Stanford: Generative AI Policy Guidance</t>
  </si>
  <si>
    <t>SRC_080</t>
  </si>
  <si>
    <t>https://communitystandards.stanford.edu/generative-ai-policy-guidance</t>
  </si>
  <si>
    <t>DOC_086</t>
  </si>
  <si>
    <t>MIT: Guidance for use of Generative AI tools</t>
  </si>
  <si>
    <t>SRC_081</t>
  </si>
  <si>
    <t>https://ist.mit.edu/ai-guidance</t>
  </si>
  <si>
    <t>DOC_087</t>
  </si>
  <si>
    <t>Oxford: AI use in summative assessment</t>
  </si>
  <si>
    <t>SRC_082</t>
  </si>
  <si>
    <t>https://governance.admin.ox.ac.uk/education-committee/policies/ai-use-in-summative-assessment</t>
  </si>
  <si>
    <t>DOC_088</t>
  </si>
  <si>
    <t>Cambridge: Generative AI and assessment</t>
  </si>
  <si>
    <t>SRC_083</t>
  </si>
  <si>
    <t>https://blendedlearning.cam.ac.uk/artificial-intelligence-and-education/generative-ai-and-assessment</t>
  </si>
  <si>
    <t>DOC_089</t>
  </si>
  <si>
    <t>ETH Zurich: GenAI in Teaching and Learning</t>
  </si>
  <si>
    <t>SRC_084</t>
  </si>
  <si>
    <t>https://ethz.ch/content/dam/ethz/main/eth-zurich/education/ai_in_education/Generative%20AI%20in%20Teaching%20and%20Learning%20-%20Guidelines%20ETH.pdf</t>
  </si>
  <si>
    <t>DOC_090</t>
  </si>
  <si>
    <t>University of Zurich: recommendations on GenAI</t>
  </si>
  <si>
    <t>SRC_085</t>
  </si>
  <si>
    <t>https://www.uzh.ch/en/explore/basics/ai/recommendations.html</t>
  </si>
  <si>
    <t>DOC_091</t>
  </si>
  <si>
    <t>Aalto University: AI guidelines</t>
  </si>
  <si>
    <t>SRC_086</t>
  </si>
  <si>
    <t>https://www.aalto.fi/en/services/guidance-for-the-use-of-artificial-intelligence-in-teaching-and-learning-at-aalto-university</t>
  </si>
  <si>
    <t>DOC_092</t>
  </si>
  <si>
    <t>Oxford CS: departmental AI policy</t>
  </si>
  <si>
    <t>SRC_087</t>
  </si>
  <si>
    <t>CLM_09_009</t>
  </si>
  <si>
    <t>https://www.cs.ox.ac.uk/teaching/curstudents/documents/Departmental_policy_on_use_of_AI_CR_Oct25.pdf</t>
  </si>
  <si>
    <t>Набор данных / шаблон</t>
  </si>
  <si>
    <t>Кросс-таблица категорий результатов и требований к гигиене работы с ИИ</t>
  </si>
  <si>
    <t>Данные, кодировка или вычисленная метрика</t>
  </si>
  <si>
    <t>Глава 7</t>
  </si>
  <si>
    <t>Рукопись / реконструкция</t>
  </si>
  <si>
    <t>10_Матрицы_701_901</t>
  </si>
  <si>
    <t>v1.1-editorial-final</t>
  </si>
  <si>
    <t>Научное использование с указанием происхождения</t>
  </si>
  <si>
    <t>DATA_801</t>
  </si>
  <si>
    <t>Кросс-таблица методических категорий M1–M8</t>
  </si>
  <si>
    <t>Глава 8</t>
  </si>
  <si>
    <t>Рукопись; авторская экспертная кодировка</t>
  </si>
  <si>
    <t>Независимое двойное кодирование рекомендуется для будущих эмпирических исследований.</t>
  </si>
  <si>
    <t>DATA_901</t>
  </si>
  <si>
    <t>Лестница доказательств результатов обучения</t>
  </si>
  <si>
    <t>Глава 9</t>
  </si>
  <si>
    <t>DATA_1001</t>
  </si>
  <si>
    <t>Модель зрелости ядра 4.0 L0–L4</t>
  </si>
  <si>
    <t>Глава 10</t>
  </si>
  <si>
    <t>Рукопись; авторская модель</t>
  </si>
  <si>
    <t>11_Модель_1001_1002</t>
  </si>
  <si>
    <t>Полная модель зрелости L0–L4 утверждена автором.</t>
  </si>
  <si>
    <t>DATA_1002</t>
  </si>
  <si>
    <t>Регистр рисков внедрения ядра 4.0</t>
  </si>
  <si>
    <t>DATA_1101</t>
  </si>
  <si>
    <t>Шаблон данных пилота до/после</t>
  </si>
  <si>
    <t>Приложения E–F</t>
  </si>
  <si>
    <t>12_Шаблоны_1101_1104</t>
  </si>
  <si>
    <t>DATA_1102</t>
  </si>
  <si>
    <t>Шаблон баллов артефактов по рубрике K1–K4</t>
  </si>
  <si>
    <t>Приложения D–F</t>
  </si>
  <si>
    <t>DATA_1103</t>
  </si>
  <si>
    <t>Шаблон декларации использования ИИ</t>
  </si>
  <si>
    <t>DATA_1104</t>
  </si>
  <si>
    <t>Шаблон межэкспертной калибровки</t>
  </si>
  <si>
    <t>DATA_1201</t>
  </si>
  <si>
    <t>Сравнение доли математики/физики в учебных планах</t>
  </si>
  <si>
    <t>Глава 4</t>
  </si>
  <si>
    <t>Рукопись + официальный учебный план БГТУ «ВОЕНМЕХ» 2025</t>
  </si>
  <si>
    <t>13_Сравнения_1201_1302</t>
  </si>
  <si>
    <t>https://voenmeh.ru/wp-content/uploads/2025/10/up_150301_e7_kimp_ochnaya_2025.pdf</t>
  </si>
  <si>
    <t>Официальный открытый источник</t>
  </si>
  <si>
    <t>Расчёт: 240 з.е. всего; 24 з.е. ядра; доля 10,0%.</t>
  </si>
  <si>
    <t>DATA_1301</t>
  </si>
  <si>
    <t>Первичные определения кредитов и часов</t>
  </si>
  <si>
    <t>Приложение G</t>
  </si>
  <si>
    <t>Рукопись + официальные источники Tsinghua [54; 117]</t>
  </si>
  <si>
    <t>https://www.me.tsinghua.edu.cn/en/Academic_Future_Students/Undergraduate_Program/Cirriculum.htm</t>
  </si>
  <si>
    <t>https://www.tsinghua.edu.cn/en/pdf/2018-2019UndergraduateEnglishTaughtCourses.pdf</t>
  </si>
  <si>
    <t>Официальные открытые источники</t>
  </si>
  <si>
    <t>Подтверждено официальными источниками: 16 credit hours = 1 credit.</t>
  </si>
  <si>
    <t>DATA_1302</t>
  </si>
  <si>
    <t>Нормированная нагрузка программ</t>
  </si>
  <si>
    <t>Рукопись + воспроизводимые формулы + официальный учебный план</t>
  </si>
  <si>
    <t>Нормирование часов содержит явные единицы и допущения.</t>
  </si>
  <si>
    <t>DATA_1501</t>
  </si>
  <si>
    <t>Снимок учебного плана российского транспортного вуза</t>
  </si>
  <si>
    <t>05_DATA_каталог</t>
  </si>
  <si>
    <t>DATA_1601</t>
  </si>
  <si>
    <t>Синтетический пример данных до/после</t>
  </si>
  <si>
    <t>Приложения H–K</t>
  </si>
  <si>
    <t>Проверено; синтетический демонстрационный объект</t>
  </si>
  <si>
    <t>14_Примеры_1601_1605</t>
  </si>
  <si>
    <t>DATA_1602</t>
  </si>
  <si>
    <t>Синтетический пример баллов двух оценщиков</t>
  </si>
  <si>
    <t>DATA_1603</t>
  </si>
  <si>
    <t>Синтетический пример деклараций использования ИИ</t>
  </si>
  <si>
    <t>DATA_1604</t>
  </si>
  <si>
    <t>Индекс пакета доказательств</t>
  </si>
  <si>
    <t>DATA_1605</t>
  </si>
  <si>
    <t>Матрица российских локальных политик ИИ</t>
  </si>
  <si>
    <t>Приложение I</t>
  </si>
  <si>
    <t>DATA_1701</t>
  </si>
  <si>
    <t>Кодбук P01–P11 локальных политик ИИ</t>
  </si>
  <si>
    <t>Приложение J</t>
  </si>
  <si>
    <t>15_Политики_1701_1703</t>
  </si>
  <si>
    <t>DATA_1702</t>
  </si>
  <si>
    <t>Межстрановая матрица 24 локальных политик</t>
  </si>
  <si>
    <t>Глава 9 / Приложение J</t>
  </si>
  <si>
    <t>DATA_1703</t>
  </si>
  <si>
    <t>Частоты признаков P01–P11</t>
  </si>
  <si>
    <t>FIG_201</t>
  </si>
  <si>
    <t>Визуал / схема</t>
  </si>
  <si>
    <t>Карта дидактических парадигм</t>
  </si>
  <si>
    <t>Визуальное представление данных или авторской модели</t>
  </si>
  <si>
    <t>Рисунок 2.1</t>
  </si>
  <si>
    <t>PDF / связанный DATA_ID</t>
  </si>
  <si>
    <t>06_FIG_визуалы</t>
  </si>
  <si>
    <t>См. права на монографию</t>
  </si>
  <si>
    <t>FIG_301</t>
  </si>
  <si>
    <t>Ключевые регуляторные вехи России/СССР</t>
  </si>
  <si>
    <t>Рисунок 3.1</t>
  </si>
  <si>
    <t>FIG_401</t>
  </si>
  <si>
    <t>Контур ABET: результаты → оценивание → анализ → улучшение</t>
  </si>
  <si>
    <t>Рисунок 4.1</t>
  </si>
  <si>
    <t>FIG_1201</t>
  </si>
  <si>
    <t>Доля математики и физики в программах Mechanical Engineering</t>
  </si>
  <si>
    <t>Рисунок 4.2</t>
  </si>
  <si>
    <t>FIG_601</t>
  </si>
  <si>
    <t>Уровневая цепочка решений китайской реформы</t>
  </si>
  <si>
    <t>Рисунок 6.1</t>
  </si>
  <si>
    <t>FIG_701</t>
  </si>
  <si>
    <t>Архитектура физико-математического ядра 4.0</t>
  </si>
  <si>
    <t>Рисунок 7.1</t>
  </si>
  <si>
    <t>FIG_801</t>
  </si>
  <si>
    <t>Петля обучения 4.0</t>
  </si>
  <si>
    <t>Рисунок 8.1</t>
  </si>
  <si>
    <t>FIG_802</t>
  </si>
  <si>
    <t>Три типа лабораторного опыта</t>
  </si>
  <si>
    <t>Рисунок 8.2</t>
  </si>
  <si>
    <t>Лестница доказательств</t>
  </si>
  <si>
    <t>Рисунок 9.1</t>
  </si>
  <si>
    <t>FIG_1001</t>
  </si>
  <si>
    <t>Операционная модель: контур качества + контур риска</t>
  </si>
  <si>
    <t>Рисунок 10.1</t>
  </si>
  <si>
    <t>FIG_1002</t>
  </si>
  <si>
    <t>Фазовая дорожная карта 0–36 месяцев</t>
  </si>
  <si>
    <t>Рисунок 10.2</t>
  </si>
  <si>
    <t>FIG_1101</t>
  </si>
  <si>
    <t>Схема пилотного исследования ядра 4.0</t>
  </si>
  <si>
    <t>Рисунок E.1</t>
  </si>
  <si>
    <t>FIG_1301</t>
  </si>
  <si>
    <t>Диапазоны часов на кредит</t>
  </si>
  <si>
    <t>Рисунок G.1</t>
  </si>
  <si>
    <t>FIG_1302</t>
  </si>
  <si>
    <t>Сопоставление программ по нагрузке</t>
  </si>
  <si>
    <t>Рисунок G.2</t>
  </si>
  <si>
    <t>FIG_1501</t>
  </si>
  <si>
    <t>Снимок распределения ядра по семестрам</t>
  </si>
  <si>
    <t>Глава 8, CASE_RU_CORE_001</t>
  </si>
  <si>
    <t>FIG_1502</t>
  </si>
  <si>
    <t>Операционная схема внедрения российского пилота</t>
  </si>
  <si>
    <t>FIG_1601</t>
  </si>
  <si>
    <t>Матрица российских политик ИИ</t>
  </si>
  <si>
    <t>Приложение F/I</t>
  </si>
  <si>
    <t>FIG_1602</t>
  </si>
  <si>
    <t>Пример эффекта интервенции</t>
  </si>
  <si>
    <t>Рисунок H.1</t>
  </si>
  <si>
    <t>FIG_1603</t>
  </si>
  <si>
    <t>Пример калибровки оценивания</t>
  </si>
  <si>
    <t>Рисунок H.2</t>
  </si>
  <si>
    <t>TAB_1_1</t>
  </si>
  <si>
    <t>Условная модель инженерного образования 1.0–4.0</t>
  </si>
  <si>
    <t>Табличный вывод или шаблон, включённый в текст</t>
  </si>
  <si>
    <t>Таблица 1.1</t>
  </si>
  <si>
    <t>07_TAB_таблицы</t>
  </si>
  <si>
    <t>TAB_2_1</t>
  </si>
  <si>
    <t>Дидактические парадигмы и единица доказательства</t>
  </si>
  <si>
    <t>Таблица 2.1</t>
  </si>
  <si>
    <t>TAB_2_2</t>
  </si>
  <si>
    <t>Примеры ИИ-устойчивых заданий</t>
  </si>
  <si>
    <t>Таблица 2.2</t>
  </si>
  <si>
    <t>TAB_3_1</t>
  </si>
  <si>
    <t>Нормативные вехи и их дидактическая функция</t>
  </si>
  <si>
    <t>Таблица 3.1</t>
  </si>
  <si>
    <t>TAB_3_2</t>
  </si>
  <si>
    <t>Снимок трудоёмкости математики и физики</t>
  </si>
  <si>
    <t>Таблица 3.2</t>
  </si>
  <si>
    <t>TAB_4_1</t>
  </si>
  <si>
    <t>Доля математики и физики в программах ME</t>
  </si>
  <si>
    <t>Таблица 4.1</t>
  </si>
  <si>
    <t>TAB_5_1</t>
  </si>
  <si>
    <t>Модульная фиксация ядра в ECTS-логике</t>
  </si>
  <si>
    <t>Таблица 5.1</t>
  </si>
  <si>
    <t>TAB_6_1</t>
  </si>
  <si>
    <t>Распределение кредитов Tsinghua ME</t>
  </si>
  <si>
    <t>Таблица 6.1</t>
  </si>
  <si>
    <t>TAB_7_1</t>
  </si>
  <si>
    <t>Кросс-таблица категорий результатов</t>
  </si>
  <si>
    <t>Таблица 7.1</t>
  </si>
  <si>
    <t>TAB_7_2</t>
  </si>
  <si>
    <t>Компоненты ядра 4.0: LO и доказательства</t>
  </si>
  <si>
    <t>Таблица 7.2</t>
  </si>
  <si>
    <t>TAB_7_3</t>
  </si>
  <si>
    <t>Типовые задания ядра 4.0 и режимы ИИ</t>
  </si>
  <si>
    <t>Таблица 7.3</t>
  </si>
  <si>
    <t>TAB_8_1</t>
  </si>
  <si>
    <t>Типология практических заданий 4.0</t>
  </si>
  <si>
    <t>Таблица 8.1</t>
  </si>
  <si>
    <t>TAB_8_2</t>
  </si>
  <si>
    <t>Минимальный протокол практического занятия с ИИ</t>
  </si>
  <si>
    <t>Таблица 8.2</t>
  </si>
  <si>
    <t>TAB_8_3</t>
  </si>
  <si>
    <t>Таблица 8.3</t>
  </si>
  <si>
    <t>TAB_8_4</t>
  </si>
  <si>
    <t>Дидактические приёмы и открытые ресурсы</t>
  </si>
  <si>
    <t>Таблица 8.4</t>
  </si>
  <si>
    <t>TAB_8_5</t>
  </si>
  <si>
    <t>Контрольный перечень лабораторного занятия 4.0</t>
  </si>
  <si>
    <t>Таблица 8.5</t>
  </si>
  <si>
    <t>TAB_8_6</t>
  </si>
  <si>
    <t>Пакет преподавателя ядра 4.0</t>
  </si>
  <si>
    <t>Таблица 8.6</t>
  </si>
  <si>
    <t>TAB_9_1</t>
  </si>
  <si>
    <t>Формы оценивания и уровни доказательств</t>
  </si>
  <si>
    <t>Таблица 9.1</t>
  </si>
  <si>
    <t>TAB_9_2</t>
  </si>
  <si>
    <t>Рубрика инженерного доказательства</t>
  </si>
  <si>
    <t>Таблица 9.2</t>
  </si>
  <si>
    <t>Матрица 24 локальных политик ИИ</t>
  </si>
  <si>
    <t>Таблица 9.3</t>
  </si>
  <si>
    <t>TAB_9_4</t>
  </si>
  <si>
    <t>Частоты признаков локальных политик</t>
  </si>
  <si>
    <t>Таблица 9.4</t>
  </si>
  <si>
    <t>TAB_10_1</t>
  </si>
  <si>
    <t>Модель зрелости ядра 4.0</t>
  </si>
  <si>
    <t>Таблица 10.1</t>
  </si>
  <si>
    <t>TAB_10_2</t>
  </si>
  <si>
    <t>Регистр рисков внедрения</t>
  </si>
  <si>
    <t>Таблица 10.2</t>
  </si>
  <si>
    <t>TAB_A_1</t>
  </si>
  <si>
    <t>Кодовая книга Codebook-NM</t>
  </si>
  <si>
    <t>Таблица A.1</t>
  </si>
  <si>
    <t>TAB_B_1</t>
  </si>
  <si>
    <t>Таблица B.1</t>
  </si>
  <si>
    <t>TAB_B_2</t>
  </si>
  <si>
    <t>Снимок учебного плана</t>
  </si>
  <si>
    <t>Таблица B.2</t>
  </si>
  <si>
    <t>TAB_C_1</t>
  </si>
  <si>
    <t>Паспорт модуля ядра 4.0</t>
  </si>
  <si>
    <t>Таблица C.1</t>
  </si>
  <si>
    <t>TAB_D_1</t>
  </si>
  <si>
    <t>Рубрика «Моделирование»</t>
  </si>
  <si>
    <t>Таблица D.1</t>
  </si>
  <si>
    <t>TAB_H_1</t>
  </si>
  <si>
    <t>Индекс пакета доказательств — пример</t>
  </si>
  <si>
    <t>Таблица H.1</t>
  </si>
  <si>
    <t>TAB_I_1</t>
  </si>
  <si>
    <t>Таблица I.1</t>
  </si>
  <si>
    <t>TAB_K_1</t>
  </si>
  <si>
    <t>Описательная статистика до/после</t>
  </si>
  <si>
    <t>Таблица K.1</t>
  </si>
  <si>
    <t>TAB_K_2</t>
  </si>
  <si>
    <t>Размер эффекта</t>
  </si>
  <si>
    <t>Таблица K.2</t>
  </si>
  <si>
    <t>TAB_K_3</t>
  </si>
  <si>
    <t>Согласованность оценщиков</t>
  </si>
  <si>
    <t>Таблица K.3</t>
  </si>
  <si>
    <t>TAB_K_4</t>
  </si>
  <si>
    <t>Сводка использования ИИ</t>
  </si>
  <si>
    <t>Таблица K.4</t>
  </si>
  <si>
    <t>TAB_K_5</t>
  </si>
  <si>
    <t>Инструменты ИИ</t>
  </si>
  <si>
    <t>Таблица K.5</t>
  </si>
  <si>
    <t>TAB_K_6</t>
  </si>
  <si>
    <t>Этапы использования ИИ</t>
  </si>
  <si>
    <t>Таблица K.6</t>
  </si>
  <si>
    <t>TAB_K_7</t>
  </si>
  <si>
    <t>Таблица K.7</t>
  </si>
  <si>
    <t>TAB_M_1</t>
  </si>
  <si>
    <t>RACI-матрица внедрения</t>
  </si>
  <si>
    <t>Приложение M.1</t>
  </si>
  <si>
    <t>TAB_M_2</t>
  </si>
  <si>
    <t>Контрольные рубежи качества</t>
  </si>
  <si>
    <t>Приложение M.2</t>
  </si>
  <si>
    <t>TAB_M_3</t>
  </si>
  <si>
    <t>Панель метрик внедрения</t>
  </si>
  <si>
    <t>Приложение M.3</t>
  </si>
  <si>
    <t>CLM_07_001</t>
  </si>
  <si>
    <t>Тезис</t>
  </si>
  <si>
    <t>Рамки ABET, IEA и EUR-ACE имеют существенное пересечение по категориям результатов C1–C9, что позволяет строить сопоставимые рекомендации для ядра 4.0.</t>
  </si>
  <si>
    <t>Проверяемое утверждение карты доказательств</t>
  </si>
  <si>
    <t>Раздел «Тезисы и доказательства»</t>
  </si>
  <si>
    <t>Рукопись</t>
  </si>
  <si>
    <t>DOC_001; DOC_002; DOC_003; DATA_701; TAB_7_1</t>
  </si>
  <si>
    <t>04_CLM_тезисы</t>
  </si>
  <si>
    <t>Авторский текст; цитирование обязательно</t>
  </si>
  <si>
    <t>Прямой сравнительный вывод</t>
  </si>
  <si>
    <t>CLM_07_002</t>
  </si>
  <si>
    <t>ABET требует минимум 30 semester credit hours математики и базовых наук с экспериментальным опытом, соответствующим программе.</t>
  </si>
  <si>
    <t>DOC_001 (p. 9)</t>
  </si>
  <si>
    <t>Прямой нормативный вывод</t>
  </si>
  <si>
    <t>CLM_07_003</t>
  </si>
  <si>
    <t>OECD фиксирует риск «миража ложного мастерства», когда убедительные результаты ИИ маскируют недоразвитие существенных навыков.</t>
  </si>
  <si>
    <t>DOC_005 (p. 59)</t>
  </si>
  <si>
    <t>Прямой вывод из отчёта</t>
  </si>
  <si>
    <t>CLM_07_004</t>
  </si>
  <si>
    <t>Руководство UNESCO основано на человекоцентричном подходе, человеческой агентности, инклюзии и справедливости.</t>
  </si>
  <si>
    <t>DOC_004 (p. 10)</t>
  </si>
  <si>
    <t>Прямой вывод из руководства</t>
  </si>
  <si>
    <t>CLM_07_005</t>
  </si>
  <si>
    <t>Архитектура ядра 4.0 «модель — данные — вычисление» является авторским синтезом общих требований инженерных рамок и документов по рискам ИИ.</t>
  </si>
  <si>
    <t>FIG_701; DOC_001–DOC_005</t>
  </si>
  <si>
    <t>Авторский синтез</t>
  </si>
  <si>
    <t>CLM_07_008</t>
  </si>
  <si>
    <t>Компоненты ядра, результаты обучения и артефакты таблицы 7.2 операционализируют требования рамок качества.</t>
  </si>
  <si>
    <t>TAB_7_2; DOC_001–DOC_003</t>
  </si>
  <si>
    <t>Авторская проектная рекомендация</t>
  </si>
  <si>
    <t>CLM_07_009</t>
  </si>
  <si>
    <t>Типовые ИИ-устойчивые задания и режимы использования ИИ таблицы 7.3 операционализируют принципы UNESCO и OECD.</t>
  </si>
  <si>
    <t>TAB_7_3; DOC_004–DOC_005</t>
  </si>
  <si>
    <t>Активное обучение в STEM в среднем повышает учебные результаты и снижает долю неуспевающих по сравнению с традиционной лекцией.</t>
  </si>
  <si>
    <t>DOC_012; DOC_013; DOC_014</t>
  </si>
  <si>
    <t>Эмпирически поддержанный вывод</t>
  </si>
  <si>
    <t>Международные инженерные рамки и CDIO требуют анализа, проектирования, исследования, применения инструментов, коммуникации и улучшения; это обосновывает петлю обучения 4.0.</t>
  </si>
  <si>
    <t>DOC_001; DOC_002; DOC_003; DOC_016; DATA_801; FIG_801</t>
  </si>
  <si>
    <t>Сравнительный нормативный синтез</t>
  </si>
  <si>
    <t>Документы по генеративному ИИ и управлению рисками требуют человеческой агентности, прозрачности, ответственности и защиты данных.</t>
  </si>
  <si>
    <t>DOC_004; DOC_005; DOC_006; DOC_007; DOC_008; DOC_009; DOC_018</t>
  </si>
  <si>
    <t>Сравнительный нормативный вывод</t>
  </si>
  <si>
    <t>CLM_08_004</t>
  </si>
  <si>
    <t>Минимальный протокол и декларация использования ИИ переводят требования прозрачности и ответственности в измеримые процедуры курса.</t>
  </si>
  <si>
    <t>DOC_004; DOC_007; TAB_8_3; DATA_1103</t>
  </si>
  <si>
    <t>Авторская операционализация</t>
  </si>
  <si>
    <t>TEAL/Studio Physics представляет измеряемый пример студийного обучения с более высоким концептуальным приростом, чем контрольный формат.</t>
  </si>
  <si>
    <t>CASE_TEAL; DOC_071–DOC_074</t>
  </si>
  <si>
    <t>Кейс с эмпирическим подтверждением</t>
  </si>
  <si>
    <t>CLM_08_007</t>
  </si>
  <si>
    <t>Локальная политика использования ИИ является инфраструктурным условием масштабирования методик 4.0.</t>
  </si>
  <si>
    <t>DOC_081–DOC_084; CASE_RU_AI_POLICY_001; TAB_I_1; DATA_1605</t>
  </si>
  <si>
    <t>Сравнительный институциональный вывод</t>
  </si>
  <si>
    <t>Валидность относится к интерпретациям и использованию результатов оценивания, а не к тесту самому по себе.</t>
  </si>
  <si>
    <t>DOC_019; DOC_020</t>
  </si>
  <si>
    <t>Прямой методологический вывод</t>
  </si>
  <si>
    <t>CLM_09_002</t>
  </si>
  <si>
    <t>Генеративный ИИ усиливает конструктно-иррелевантную вариативность; решения высокой значимости требуют триангуляции доказательств.</t>
  </si>
  <si>
    <t>DOC_004; DOC_005; DOC_018; FIG_901; TAB_9_1</t>
  </si>
  <si>
    <t>Методологический вывод</t>
  </si>
  <si>
    <t>CLM_09_003</t>
  </si>
  <si>
    <t>«Лестница доказательств» ранжирует свидетельства от слабого продукта без процесса до триангуляции с защитой.</t>
  </si>
  <si>
    <t>DOC_019; DOC_020; DOC_001; DOC_002; DOC_003; DATA_901</t>
  </si>
  <si>
    <t>Авторская модель</t>
  </si>
  <si>
    <t>Рубрики повышают надёжность только при наличии общих критериев, эталонов, калибровки и контроля межэкспертной согласованности.</t>
  </si>
  <si>
    <t>DOC_021; DOC_019; TAB_9_2; DATA_1104</t>
  </si>
  <si>
    <t>Детекторы ИИ-текста демонстрируют систематическую предвзятость и нестабильность и не могут служить самостоятельным доказательством нарушения.</t>
  </si>
  <si>
    <t>Кейс Vanderbilt/OpenAI/Turnitin обосновывает использование детекторов только как триаж-сигнала для дополнительной проверки.</t>
  </si>
  <si>
    <t>CASE_AI_DETECTION; DOC_075–DOC_077</t>
  </si>
  <si>
    <t>Кейс/институциональный вывод</t>
  </si>
  <si>
    <t>CLM_09_008</t>
  </si>
  <si>
    <t>Связка локальной политики, пакета доказательств, рубрик и защиты поддерживает валидность оценивания в условиях генеративного ИИ.</t>
  </si>
  <si>
    <t>Институционально-методический вывод</t>
  </si>
  <si>
    <t>Межстрановой анализ 24 политик выявляет минимально достаточный профиль: правила задания, раскрытие, честность, защита данных, осторожность к детекторам и справедливость доступа.</t>
  </si>
  <si>
    <t>DOC_081–DOC_092; TAB_9_3; DATA_1701; DATA_1702; DATA_1703</t>
  </si>
  <si>
    <t>Авторский контент-анализ</t>
  </si>
  <si>
    <t>Кейс / пример</t>
  </si>
  <si>
    <t>TEAL/Studio Physics в MIT</t>
  </si>
  <si>
    <t>Контекстная доказательная сцена</t>
  </si>
  <si>
    <t>DOC_071–DOC_074</t>
  </si>
  <si>
    <t>08_CASE_EP</t>
  </si>
  <si>
    <t>Смешанный доступ по первичным материалам</t>
  </si>
  <si>
    <t>CASE_RU_CORE_001</t>
  </si>
  <si>
    <t>Проектный пилот пакета доказательств в российском транспортном вузе</t>
  </si>
  <si>
    <t>DATA_1501; FIG_1501; FIG_1502</t>
  </si>
  <si>
    <t>CASE_RU_AI_POLICY_001</t>
  </si>
  <si>
    <t>Российские локальные политики генеративного ИИ</t>
  </si>
  <si>
    <t>Главы 8–9</t>
  </si>
  <si>
    <t>DOC_081–DOC_084; DATA_1605</t>
  </si>
  <si>
    <t>CASE_AI_DETECTION</t>
  </si>
  <si>
    <t>Vanderbilt/OpenAI/Turnitin: ограничения детекторов</t>
  </si>
  <si>
    <t>DOC_075–DOC_077</t>
  </si>
  <si>
    <t>EP_07</t>
  </si>
  <si>
    <t>Пакет доказательств</t>
  </si>
  <si>
    <t>Пакет доказательств главы 7</t>
  </si>
  <si>
    <t>Агрегация доказательств для аудита и воспроизводимости</t>
  </si>
  <si>
    <t>Реконструированный реестр</t>
  </si>
  <si>
    <t>CLM_07_*; DOC_001–DOC_005; DATA_701; FIG_701</t>
  </si>
  <si>
    <t>Метаданные автора</t>
  </si>
  <si>
    <t>EP_08</t>
  </si>
  <si>
    <t>Пакет доказательств главы 8</t>
  </si>
  <si>
    <t>CLM_08_*; DATA_801; FIG_801; CASE_TEAL</t>
  </si>
  <si>
    <t>EP_09</t>
  </si>
  <si>
    <t>Пакет доказательств главы 9</t>
  </si>
  <si>
    <t>CLM_09_*; DATA_901; DATA_1701–1703; FIG_901</t>
  </si>
  <si>
    <t>EP_10</t>
  </si>
  <si>
    <t>Пакет доказательств дорожной карты</t>
  </si>
  <si>
    <t>DATA_1001; DATA_1002; FIG_1001; FIG_1002</t>
  </si>
  <si>
    <t>Сводный воспроизводимый пакет монографии</t>
  </si>
  <si>
    <t>Вся монография</t>
  </si>
  <si>
    <t>DOC; DATA; FIG; TAB; CLM; CASE; EP</t>
  </si>
  <si>
    <t>Канонический реестр 160 библиографических позиций</t>
  </si>
  <si>
    <t>Двойная сверка по рукописи, независимому реестру, DOI и официальным страницам. Сохранена нумерация 1–160; шесть повторных позиций привязаны к 154 каноническим работам.</t>
  </si>
  <si>
    <t>ID источника</t>
  </si>
  <si>
    <t>Канонический ID</t>
  </si>
  <si>
    <t>Статус записи</t>
  </si>
  <si>
    <t>Авторы / организация</t>
  </si>
  <si>
    <t>Год</t>
  </si>
  <si>
    <t>Краткое наименование</t>
  </si>
  <si>
    <t>Библиографическое описание</t>
  </si>
  <si>
    <t>Основной класс MECE</t>
  </si>
  <si>
    <t>Уровень источника</t>
  </si>
  <si>
    <t>Контроль качества</t>
  </si>
  <si>
    <t>География</t>
  </si>
  <si>
    <t>Тематический блок</t>
  </si>
  <si>
    <t>DOI / PID</t>
  </si>
  <si>
    <t>URL в рукописи</t>
  </si>
  <si>
    <t>Канонический URL</t>
  </si>
  <si>
    <t>Дополнительные URL</t>
  </si>
  <si>
    <t>Дата обращения</t>
  </si>
  <si>
    <t>Дата веб-проверки</t>
  </si>
  <si>
    <t>Статус ссылки</t>
  </si>
  <si>
    <t>Надёжность</t>
  </si>
  <si>
    <t>Использование в главах</t>
  </si>
  <si>
    <t>Редакционное примечание</t>
  </si>
  <si>
    <t>SRC_001</t>
  </si>
  <si>
    <t>Каноническая запись</t>
  </si>
  <si>
    <t>Российская Федерация. Федеральный закон от 29.12.2012 № 273-ФЗ «Об образовании в Российской Федерации» (ред. на дату обращения). Официальный интернет-портал правовой информации</t>
  </si>
  <si>
    <t>Российская Федерация. Федеральный закон от 29.12.2012 № 273-ФЗ «Об образовании в Российской Федерации» (ред. на дату обращения). Официальный интернет…</t>
  </si>
  <si>
    <t>Российская Федерация. Федеральный закон от 29.12.2012 № 273-ФЗ «Об образовании в Российской Федерации» (ред. на дату обращения). Официальный интернет-портал правовой информации. URL: https://publication.pravo.gov.ru/document/0001201212300007 (дата обращения: 2026-02-12).</t>
  </si>
  <si>
    <t>Нормативный правовой акт</t>
  </si>
  <si>
    <t>Первичный нормативный источник</t>
  </si>
  <si>
    <t>Формальное утверждение / официальный выпуск</t>
  </si>
  <si>
    <t>Россия/СССР</t>
  </si>
  <si>
    <t>Регулирование и управление образовательной программой</t>
  </si>
  <si>
    <t>https://publication.pravo.gov.ru/document/0001201212300007</t>
  </si>
  <si>
    <t>2026-02-12</t>
  </si>
  <si>
    <t>A1 — первичный официальный источник</t>
  </si>
  <si>
    <t>3, 10</t>
  </si>
  <si>
    <t>SRC_002</t>
  </si>
  <si>
    <t>Указ Президента Российской Федерации от 10.10.2019 № 490 «О развитии искусственного интеллекта в Российской Федерации» (вместе с Национальной стратегией развития ИИ на период до 20</t>
  </si>
  <si>
    <t>Указ Президента Российской Федерации от 10.10.2019 № 490 «О развитии искусственного интеллекта в Российской Федерации» (вместе с Национальной стратег…</t>
  </si>
  <si>
    <t>Указ Президента Российской Федерации от 10.10.2019 № 490 «О развитии искусственного интеллекта в Российской Федерации» (вместе с Национальной стратегией развития ИИ на период до 2030 года) [Электронный ресурс]. Официальное опубликование: 11.10.2019. URL: https://publication.pravo.gov.ru/document/view/0001201910110003 (дата обращения: 2026-02-12).</t>
  </si>
  <si>
    <t>ИИ, цифровая трансформация и академическая добросовестность</t>
  </si>
  <si>
    <t>https://publication.pravo.gov.ru/document/view/0001201910110003</t>
  </si>
  <si>
    <t>1, 3</t>
  </si>
  <si>
    <t>SRC_003</t>
  </si>
  <si>
    <t>Распоряжение Правительства Российской Федерации от 05.07.2025 № 1805-р «Об утверждении стратегического направления в области цифровой трансформации науки и высшего образования до 2</t>
  </si>
  <si>
    <t>Распоряжение Правительства Российской Федерации от 05.07.2025 № 1805-р «Об утверждении стратегического направления в области цифровой трансформации н…</t>
  </si>
  <si>
    <t>Распоряжение Правительства Российской Федерации от 05.07.2025 № 1805-р «Об утверждении стратегического направления в области цифровой трансформации науки и высшего образования до 2030 года…» [Электронный ресурс]. Официальное опубликование: 07.07.2025. URL: https://publication.pravo.gov.ru/document/0001202507070072 (дата обращения: 2026-02-12).</t>
  </si>
  <si>
    <t>https://publication.pravo.gov.ru/document/0001202507070072</t>
  </si>
  <si>
    <t>ABET Engineering Accreditation Commission. Criteria for Accrediting Engineering Programs. Effective for Reviews during the 2025–2026 Accreditation Cycle [Электронный ресурс]. ABET,</t>
  </si>
  <si>
    <t>ABET Engineering Accreditation Commission. Criteria for Accrediting Engineering Programs. Effective for Reviews during the 2025–2026 Accreditation Cy…</t>
  </si>
  <si>
    <t>ABET Engineering Accreditation Commission. Criteria for Accrediting Engineering Programs. Effective for Reviews during the 2025–2026 Accreditation Cycle [Электронный ресурс]. ABET, 2024. 53 p. URL: https://www.abet.org/accreditation/accreditation-criteria/criteria-for-accrediting-engineering-programs-2025-2026/ (дата обращения: 16.08.2026).</t>
  </si>
  <si>
    <t>Стандарт или рамка качества</t>
  </si>
  <si>
    <t>Первичный стандарт / рамка</t>
  </si>
  <si>
    <t>Международная/зарубежная</t>
  </si>
  <si>
    <t>https://www.abet.org/wp-content/uploads/2024/11/2025-2026_EAC_Criteria.pdf</t>
  </si>
  <si>
    <t>1, 2, 4, 7, 8, 9, 10</t>
  </si>
  <si>
    <t>International Engineering Alliance. Graduate Attributes &amp; Professional Competencies (GAPC). Version 4 (September 2021) [Электронный ресурс]</t>
  </si>
  <si>
    <t>International Engineering Alliance. Graduate Attributes &amp; Professional Competencies (GAPC). Version 4 (September 2021)</t>
  </si>
  <si>
    <t>International Engineering Alliance. Graduate Attributes &amp; Professional Competencies (GAPC). Version 4 (September 2021) [Электронный ресурс]. URL: https://www.internationalengineeringalliance.org/assets/Uploads/IEA-Graduate-Attributes-and-Professional-Competencies-2021.1-Sept-2021.pdf (дата обращения: 2026-02-12).</t>
  </si>
  <si>
    <t>https://www.ieagreements.org/assets/Uploads/IEA-Graduate-Attributes-and-Professional-Competencies-2021.1-Sept-2021.pdf</t>
  </si>
  <si>
    <t>1, 2, 7, 8, 9, 10</t>
  </si>
  <si>
    <t>ENAEE. EUR-ACE® Framework Standards and Guidelines (EAFSG), approved 4 November 2021 [Электронный ресурс]</t>
  </si>
  <si>
    <t>ENAEE. EUR-ACE® Framework Standards and Guidelines (EAFSG), approved 4 November 2021</t>
  </si>
  <si>
    <t>ENAEE. EUR-ACE® Framework Standards and Guidelines (EAFSG), approved 4 November 2021 [Электронный ресурс]. URL: https://www.enaee.eu/wp-content/uploads/2022/02/4-NOV-2021_EAFSG-approved.pdf (дата обращения: 2026-02-12).</t>
  </si>
  <si>
    <t>https://www.enaee.eu/wp-content/uploads/2022/03/EAFSG-04112021-English-1-1.pdf</t>
  </si>
  <si>
    <t>1, 2, 5, 7, 8, 9, 10</t>
  </si>
  <si>
    <t>Miao F., Holmes W. Guidance for generative AI in education and research [Электронный ресурс]. Paris: UNESCO, 2023</t>
  </si>
  <si>
    <t>Guidance for generative AI in education and research</t>
  </si>
  <si>
    <t>Miao F., Holmes W. Guidance for generative AI in education and research [Электронный ресурс]. Paris: UNESCO, 2023. DOI: 10.54675/EWZM9535. URL: https://unesdoc.unesco.org/ark:/48223/pf0000386693 (дата обращения: 2026-02-12).</t>
  </si>
  <si>
    <t>Официальный доклад или руководство</t>
  </si>
  <si>
    <t>Первичный официальный аналитический источник</t>
  </si>
  <si>
    <t>B1 — официальный институциональный материал</t>
  </si>
  <si>
    <t>1, 2, 5, 7, 8, 9</t>
  </si>
  <si>
    <t>OECD</t>
  </si>
  <si>
    <t>OECD Digital Education Outlook 2026: Exploring Effective Uses of Generative AI in Education</t>
  </si>
  <si>
    <t>OECD. OECD Digital Education Outlook 2026: Exploring Effective Uses of Generative AI in Education. Paris: OECD Publishing, 2026. DOI: 10.1787/062a7394-en. URL: https://www.oecd.org/en/publications/oecd-digital-education-outlook-2026_062a7394-en.html (дата обращения: 2026-02-12).</t>
  </si>
  <si>
    <t>https://doi.org/10.1787/062a7394-en</t>
  </si>
  <si>
    <t>5, 7, 8, 9, 10</t>
  </si>
  <si>
    <t>Название, DOI и издательский URL согласованы с OECD.</t>
  </si>
  <si>
    <t>Regulation (EU) 2024/1689 of the European Parliament and of the Council of 13 June 2024 laying down harmonised rules on artificial intelligence (Artificial Intelligence Act) [Элект</t>
  </si>
  <si>
    <t>Regulation (EU) 2024/1689 of the European Parliament and of the Council of 13 June 2024 laying down harmonised rules on artificial intelligence (Arti…</t>
  </si>
  <si>
    <t>Regulation (EU) 2024/1689 of the European Parliament and of the Council of 13 June 2024 laying down harmonised rules on artificial intelligence (Artificial Intelligence Act) [Электронный ресурс]. EUR-Lex. URL: https://eur-lex.europa.eu/eli/reg/2024/1689/oj/eng (дата обращения: 2026-02-12).</t>
  </si>
  <si>
    <t>1, 2, 5, 7, 10</t>
  </si>
  <si>
    <t>National Institute of Standards and Technology</t>
  </si>
  <si>
    <t>Artificial Intelligence Risk Management Framework (AI RMF 1.0)</t>
  </si>
  <si>
    <t>Tabassi E. Artificial Intelligence Risk Management Framework (AI RMF 1.0). NIST AI 100-1. Gaithersburg, MD: NIST, 2023. DOI: 10.6028/NIST.AI.100-1. URL: https://www.nist.gov/publications/artificial-intelligence-risk-management-framework-ai-rmf-10 (дата обращения: 2026-02-13).</t>
  </si>
  <si>
    <t>https://doi.org/10.6028/NIST.AI.100-1; https://tsapps.nist.gov/publication/get_pdf.cfm?pub_id=936225</t>
  </si>
  <si>
    <t>2026-02-13</t>
  </si>
  <si>
    <t>2, 5, 7, 8, 10</t>
  </si>
  <si>
    <t>SRC_011</t>
  </si>
  <si>
    <t>Похолков Ю. П.; Чучалин А. И.; Боев О. В.</t>
  </si>
  <si>
    <t>Гарантии качества подготовки инженеров: аккредитация образовательных программ и сертификация специалистов</t>
  </si>
  <si>
    <t>Похолков Ю. П., Чучалин А. И., Боев О. В. Гарантии качества подготовки инженеров: аккредитация образовательных программ и сертификация специалистов // Вопросы образования. 2004. № 4. С. 125–141. DOI: 10.17323/vo-2004-14822. URL: https://vo.hse.ru/article/view/14822 (дата обращения: 16.08.2026).</t>
  </si>
  <si>
    <t>Научная статья</t>
  </si>
  <si>
    <t>Первичное или концептуальное исследование</t>
  </si>
  <si>
    <t>Рецензирование</t>
  </si>
  <si>
    <t>Оценивание, измерение и обеспечение качества</t>
  </si>
  <si>
    <t>10.17323/vo-2004-14822</t>
  </si>
  <si>
    <t>https://vo.hse.ru/article/view/14822</t>
  </si>
  <si>
    <t>A2 — рецензируемая научная публикация</t>
  </si>
  <si>
    <t>1</t>
  </si>
  <si>
    <t>Сохранён исходный год выпуска № 4 (2004); DOI разрешается и принят.</t>
  </si>
  <si>
    <t>SRC_012</t>
  </si>
  <si>
    <t>Чучалин А. И.</t>
  </si>
  <si>
    <t>«Американская» и «Болонская» модели инженера: сравнительный анализ компетенций</t>
  </si>
  <si>
    <t>Чучалин А. И. «Американская» и «Болонская» модели инженера: сравнительный анализ компетенций // Вопросы образования. 2007. № 1. С. 84–93. URL: https://vo.hse.ru/article/view/14943 (дата обращения: 16.08.2026).</t>
  </si>
  <si>
    <t>https://vo.hse.ru/article/view/14943</t>
  </si>
  <si>
    <t>Год согласован с исходным выпуском журнала.</t>
  </si>
  <si>
    <t>SRC_013</t>
  </si>
  <si>
    <t>Чучалин А. И</t>
  </si>
  <si>
    <t>Модернизация инженерного образования на основе международных стандартов CDIO</t>
  </si>
  <si>
    <t>Чучалин А. И. Модернизация инженерного образования на основе международных стандартов CDIO // Инженерное образование. — 2014. — № 16. — С. 14–29. URL: https://old.aeer.ru/files/io/m16/art_2.pdf (дата обращения: 16.08.2026).</t>
  </si>
  <si>
    <t>Инженерное образование и физико-математическое ядро</t>
  </si>
  <si>
    <t>https://old.aeer.ru/files/io/m16/art_2.pdf</t>
  </si>
  <si>
    <t>SRC_014</t>
  </si>
  <si>
    <t>The Bologna Declaration of 19 June 1999. Joint declaration of the European Ministers of Education [Электронный ресурс]</t>
  </si>
  <si>
    <t>The Bologna Declaration of 19 June 1999. Joint declaration of the European Ministers of Education [Электронный ре - сурс]</t>
  </si>
  <si>
    <t>The Bologna Declaration of 19 June 1999. Joint declaration of the European Ministers of Education [Электронный ресурс]. URL: https://ehea.info/Upload/document/ministerial_declarations/1999_Bologna_Declaration_English_553028.pdf (дата обращения: 2026-02-12).</t>
  </si>
  <si>
    <t>https://ehea.info/Upload/document/ministerial_declarations/1999_Bologna_Declaration_English_553028.pdf</t>
  </si>
  <si>
    <t>1, 5</t>
  </si>
  <si>
    <t>SRC_015</t>
  </si>
  <si>
    <t>Постановление Центрального Исполнительного Комитета СССР «Об учебных программах и режиме в высшей школе и техникумах». 19 сентября 1932 г</t>
  </si>
  <si>
    <t>Постановление Центрального Исполнительного Коми - тета СССР «Об учебных программах и режиме в высшей школе и техникумах». 19 сентября 1932 г. // Исто…</t>
  </si>
  <si>
    <t>Постановление Центрального Исполнительного Комитета СССР «Об учебных программах и режиме в высшей школе и техникумах». 19 сентября 1932 г. [Электронный ресурс] // История России в документах. URL: https://docs.historyrussia.org/ru/nodes/396486-postanovlenie-tsentralnogo-ispolnitelnogo-komiteta-ob-uchebnyh-programmah-i-rezhime-v-vysshey-shkole-i-tehnikumah-19-sentyabrya-1932-g (дата обращения: 2026-02-12).</t>
  </si>
  <si>
    <t>https://docs.historyrussia.org/ru/nodes/396486-postanovlenie-tsentralnogo-ispolnitelnogo-komiteta-ob-uchebnyh-programmah-i-rezhime-v-vysshey-shkole-i-tehnikumah-19-sentyabrya-1932-g</t>
  </si>
  <si>
    <t>SRC_016</t>
  </si>
  <si>
    <t>Постановление Совета Народных Комиссаров СССР «Типовой устав высшего учебного заведения». 5 сентября 1938 г</t>
  </si>
  <si>
    <t>Постановление Совета Народных Комиссаров СССР «Ти - повой устав высшего учебного заведения». 5 сентября 1938 г. // История России в доку - ментах. UR…</t>
  </si>
  <si>
    <t>Постановление Совета Народных Комиссаров СССР «Типовой устав высшего учебного заведения». 5 сентября 1938 г. [Электронный ресурс] // История России в документах. URL: https://docs.historyrussia.org/ru/nodes/386956-postanovlenie-soveta-narodnyh-komissarov-tipovoy-ustav-vysshego-uchebnogo-zavedeniya-5-sentyabrya-1938-g (дата обращения: 2026-02-12).</t>
  </si>
  <si>
    <t>https://docs.historyrussia.org/ru/nodes/386956-postanovlenie-soveta-narodnyh-komissarov-tipovoy-ustav-vysshego-uchebnogo-zavedeniya-5-sentyabrya-1938-g</t>
  </si>
  <si>
    <t>SRC_017</t>
  </si>
  <si>
    <t>Постановление Совета Народных Комиссаров СССР «Об утверждении Положения о производственной практике студентов высших учебных заведений Союза ССР». 26 марта 1938 г</t>
  </si>
  <si>
    <t>Постановление Совета Народных Комиссаров СССР «Об утверждении Положения о производственной практике студентов высших учебных заведений Союза ССР». 26…</t>
  </si>
  <si>
    <t>Постановление Совета Народных Комиссаров СССР «Об утверждении Положения о производственной практике студентов высших учебных заведений Союза ССР». 26 марта 1938 г. № 393 [Электронный ресурс] // История России в документах. URL: https://docs.historyrussia.org/ru/nodes/386808-postanovlenie-soveta-narodnyh-komissarov-ob-utverzhdenii-polozheniya-o-proizvodstvennoy-praktike-studentov-vysshih-uchebnyh-zavedeniy-soyuza-ssr-26-marta-1938-g-locale-nil-393 (дата обращения: 2026-02-12).</t>
  </si>
  <si>
    <t>https://docs.historyrussia.org/ru/nodes/386808-postanovlenie-soveta-narodnyh-komissarov-ob-utverzhdenii-polozheniya-o-proizvodstvennoy-praktike-studentov-vysshih-uchebnyh-zavedeniy-soyuza-ssr-26-marta-1938-g-locale-nil-393</t>
  </si>
  <si>
    <t>SRC_018</t>
  </si>
  <si>
    <t>Государственный образовательный стандарт высшего профессионального образования. Государственные требования к минимуму содержания и уровню подготовки инженера. 13 июля 1994 г</t>
  </si>
  <si>
    <t>Государственный образовательный стандарт высшего профессионального образования. Государственные требования к минимуму содержания и уровню подготовки…</t>
  </si>
  <si>
    <t>Государственный образовательный стандарт высшего профессионального образования. Государственные требования к минимуму содержания и уровню подготовки инженера. 13 июля 1994 г. [Электронный ресурс] // Архив ГОС ВПО. URL: https://fgosvo.ru/archivegosvpo/downloads?f=%2Fuploadfiles%2FGOS_VO%2F1995_1999%2F220500_C_1994.docx&amp;id=483 (дата обращения: 2026-02-12).</t>
  </si>
  <si>
    <t>https://fgosvo.ru/archivegosvpo/downloads?f=%2Fuploadfiles%2FGOS_VO%2F1995_1999%2F220500_C_1994.docx&amp;id=483</t>
  </si>
  <si>
    <t>OECD. Recommendation of the Council on Artificial Intelligence (OECD/LEGAL/0449) [Электронный ресурс]</t>
  </si>
  <si>
    <t>Recommendation of the Council on Artificial Intelligence (OECD/LEGAL/0449)</t>
  </si>
  <si>
    <t>OECD. Recommendation of the Council on Artificial Intelligence (OECD/LEGAL/0449) [Электронный ресурс]. URL: https://legalinstruments.oecd.org/en/instruments/OECD-LEGAL-0449 (дата обращения: 2026-02-12).</t>
  </si>
  <si>
    <t>https://legalinstruments.oecd.org/api/print?ids=648&amp;lang=en</t>
  </si>
  <si>
    <t>1, 2, 10</t>
  </si>
  <si>
    <t>UNESCO. Recommendation on the Ethics of Artificial Intelligence (adopted 23 November 2021) [Электронный ресурс]</t>
  </si>
  <si>
    <t>Recommendation on the Ethics of Artificial Intelligence</t>
  </si>
  <si>
    <t>UNESCO. Recommendation on the Ethics of Artificial Intelligence (adopted 23 November 2021) [Электронный ресурс]. URL: https://unesdoc.unesco.org/ark:/48223/pf0000381137 (дата обращения: 2026-02-12).</t>
  </si>
  <si>
    <t>https://unesdoc.unesco.org/ark:/48223/pf0000381137/PDF/381137eng.pdf.multi</t>
  </si>
  <si>
    <t>1, 2, 8</t>
  </si>
  <si>
    <t>SRC_021</t>
  </si>
  <si>
    <t>Соловьёв В. П., Перескокова Т. А</t>
  </si>
  <si>
    <t>Соловьёв В. П., Перескокова Т. А. Техническое образование в России: проблемы, пути решения // Инженерное образование. — 2018. — № 24. — С. 30–40</t>
  </si>
  <si>
    <t>Соловьёв В. П., Перескокова Т. А. Техническое образование в России: проблемы, пути решения // Инженерное образование. — 2018. — № 24. — С. 30–40. URL: https://old.aeer.ru/files/io/m24/art_4.pdf (дата обращения: 16.08.2026).</t>
  </si>
  <si>
    <t>https://old.aeer.ru/files/io/m24/art_4.pdf</t>
  </si>
  <si>
    <t>https://old.aeer.ru/ru/magazine24.htm</t>
  </si>
  <si>
    <t>1, 2</t>
  </si>
  <si>
    <t>Freeman S., Eddy S. L., McDonough M. et al</t>
  </si>
  <si>
    <t>Freeman S., Eddy S. L., McDonough M. et al. Active learning increases student performance in science, engineering, and mathematics // Proceedings of…</t>
  </si>
  <si>
    <t>Freeman S., Eddy S. L., McDonough M. et al. Active learning increases student performance in science, engineering, and mathematics // Proceedings of the National Academy of Sciences. 2014. Vol. 111, No. 23. P. 8410–8415 [Электронный ресурс]. DOI: 10.1073/pnas.1319030111. URL: https://doi.org/10.1073/pnas.1319030111 (дата обращения: 2026-02-12).</t>
  </si>
  <si>
    <t>Методики преподавания и активное обучение</t>
  </si>
  <si>
    <t>https://www.pnas.org/doi/10.1073/pnas.1319030111</t>
  </si>
  <si>
    <t>2, 4, 8</t>
  </si>
  <si>
    <t>Hake R. R</t>
  </si>
  <si>
    <t>Hake R. R. Interactive-engagement versus traditional methods: A six-thousand-student survey of mechanics test data for introductory physics courses /…</t>
  </si>
  <si>
    <t>Hake R. R. Interactive-engagement versus traditional methods: A six-thousand-student survey of mechanics test data for introductory physics courses // American Journal of Physics. 1998. Vol. 66, No. 1. DOI: 10.1119/1.18809. URL: https://doi.org/10.1119/1.18809 (дата обращения: 2026-02-12).</t>
  </si>
  <si>
    <t>2, 8</t>
  </si>
  <si>
    <t>SRC_024</t>
  </si>
  <si>
    <t>Соловьёв В. П., Перескокова Т. А. О концепции развития инженерного образования // Инженерное образование. — 2022. — № 32. — С. 119–131</t>
  </si>
  <si>
    <t>10.54835/18102883_2022_32_11</t>
  </si>
  <si>
    <t>https://old.aeer.ru/files/io/m32/art_11.pdf</t>
  </si>
  <si>
    <t>SRC_025</t>
  </si>
  <si>
    <t>Декрет СНК РСФСР от 2 сентября 1921 г. № 486 «Положение о высших учебных заведениях Р.С.Ф.С.Р</t>
  </si>
  <si>
    <t>Декрет СНК РСФСР от 2 сентября 1921 г. № 486 «Положение о высших учебных заведениях Р.С.Ф.С.Р.» // Летопись Московского университета</t>
  </si>
  <si>
    <t>Декрет СНК РСФСР от 2 сентября 1921 г. № 486 «Положение о высших учебных заведениях Р.С.Ф.С.Р.» // Летопись Московского университета. URL: https://letopis.msu.ru/documents/2762 (дата обращения: 2026-02-12).</t>
  </si>
  <si>
    <t>https://letopis.msu.ru/documents/2762</t>
  </si>
  <si>
    <t>3</t>
  </si>
  <si>
    <t>SRC_026</t>
  </si>
  <si>
    <t>Вариант / дубликат</t>
  </si>
  <si>
    <t>Постановление ЦИК СССР «Об учебных программах и режиме в высшей школе и техникумах» (утв. Политбюро ЦК ВКП(б) 16.IX.1932 г</t>
  </si>
  <si>
    <t>Постановление ЦИК СССР «Об учебных программах и режиме в высшей школе и техникумах» (утв. Политбюро ЦК ВКП(б) 16.IX.1932 г.) // Проект «Исторические…</t>
  </si>
  <si>
    <t>Постановление ЦИК СССР «Об учебных программах и режиме в высшей школе и техникумах» (утв. Политбюро ЦК ВКП(б) 16.IX.1932 г.) // Проект «Исторические Материалы». URL: https://istmat.org/node/57484 (дата обращения: 2026-02-12).</t>
  </si>
  <si>
    <t>https://istmat.org/node/57484</t>
  </si>
  <si>
    <t>Дублирующая библиографическая позиция; каноническая запись — SRC_015.</t>
  </si>
  <si>
    <t>SRC_027</t>
  </si>
  <si>
    <t>Типовой устав высшего учебного заведения (утв. СНК СССР 5.IX.1938 г</t>
  </si>
  <si>
    <t>Типовой устав высшего учебного заведения (утв. СНК СССР 5.IX.1938 г.) // Электронная библиотека Саратовского университета: публикация в газете «Униве…</t>
  </si>
  <si>
    <t>Типовой устав высшего учебного заведения (утв. СНК СССР 5.IX.1938 г.) // Электронная библиотека Саратовского университета: публикация в газете «Университет» (PDF). URL: https://elibrary.sgu.ru/Gazet/Univer/1938_11_02-.pdf (дата обращения: 2026-02-12).</t>
  </si>
  <si>
    <t>https://elibrary.sgu.ru/Gazet/Univer/1938_11_02-.pdf</t>
  </si>
  <si>
    <t>Дублирующая библиографическая позиция; каноническая запись — SRC_016.</t>
  </si>
  <si>
    <t>SRC_028</t>
  </si>
  <si>
    <t>Постановление Совета Министров СССР от 22 января 1969 г</t>
  </si>
  <si>
    <t>Постановление Совета Министров СССР от 22 января 1969 г. «Об утверждении Положения о высших учебных заведениях СССР» // Электронная библиотека истори…</t>
  </si>
  <si>
    <t>Постановление Совета Министров СССР от 22 января 1969 г. «Об утверждении Положения о высших учебных заведениях СССР» // Электронная библиотека исторических документов (ЭБИД). URL: https://docs.historyrussia.org/ru/nodes/355609-postanovlenie-soveta-ministrov-sssr-22-yanvarya-1969-g-ob-utverzhdenii-polozheniya-o-vysshih-uchebnyh-zavedeniyah-sssr (дата обращения: 2026-02-12).</t>
  </si>
  <si>
    <t>https://docs.historyrussia.org/ru/nodes/355609-postanovlenie-soveta-ministrov-sssr-22-yanvarya-1969-g-ob-utverzhdenii-polozheniya-o-vysshih-uchebnyh-zavedeniyah-sssr</t>
  </si>
  <si>
    <t>SRC_029</t>
  </si>
  <si>
    <t>Постановление Правительства РФ от 12 августа 1994 г</t>
  </si>
  <si>
    <t>Постановление Правительства РФ от 12 августа 1994 г. № 940 «Об утверждении государственного образовательного стандарта высшего профессионального обра…</t>
  </si>
  <si>
    <t>Постановление Правительства РФ от 12 августа 1994 г. № 940 «Об утверждении государственного образовательного стандарта высшего профессионального образования» // ГАРАНТ. URL: https://base.garant.ru/10164449/ (дата обращения: 2026-02-12).</t>
  </si>
  <si>
    <t>https://base.garant.ru/10164449/</t>
  </si>
  <si>
    <t>SRC_030</t>
  </si>
  <si>
    <t>Государственный образовательный стандарт высшего профессионального образования (ГОС ВПО): Государственные требования к минимуму содержания и уровню подготовки инженера (пример из а</t>
  </si>
  <si>
    <t>Государственный образовательный стандарт высшего профессионального образования (ГОС ВПО): Государ - ственные требования к минимуму содержания и уров…</t>
  </si>
  <si>
    <t>Государственный образовательный стандарт высшего профессионального образования (ГОС ВПО): Государственные требования к минимуму содержания и уровню подготовки инженера (пример из архива ГОС ВПО) // ФГОС ВО (архив). URL: https://fgosvo.ru/archivegosvpo/downloads?f=%2Fuploadfiles%2FGOS_VO%2F1995_1999%2F220500_C_1994.docx&amp;id=483 (дата обращения: 2026-02-12).</t>
  </si>
  <si>
    <t>Дублирующая библиографическая позиция; каноническая запись — SRC_018.</t>
  </si>
  <si>
    <t>SRC_031</t>
  </si>
  <si>
    <t>Приказ Минобрнауки России от 27.03.2018 № 218 «Об утверждении ФГОС ВО — специалитет по специальности 23.05</t>
  </si>
  <si>
    <t>Приказ Минобрнауки России от 27.03.2018 № 218 «Об утверждении ФГОС ВО — специалитет по специально - сти 23.05.06 “Строительство железных дорог, мосто…</t>
  </si>
  <si>
    <t>Приказ Минобрнауки России от 27.03.2018 № 218 «Об утверждении ФГОС ВО — специалитет по специальности 23.05.06 “Строительство железных дорог, мостов и транспортных тоннелей”» (с изменениями) // ФГОС ВО (PDF). URL: https://publication.pravo.gov.ru/document/0001201804180014 (дата обращения: 2026-02-12).</t>
  </si>
  <si>
    <t>https://publication.pravo.gov.ru/document/0001201804180014</t>
  </si>
  <si>
    <t>https://fgosvo.ru/uploadfiles/FGOS%20VO%203++/Spec/230506_C_3_18062021.pdf</t>
  </si>
  <si>
    <t>SRC_032</t>
  </si>
  <si>
    <t>Рабочая программа дисциплины Б1.О.07 «Математика» (23.05.06, ЗабИЖТ ИрГУПС): утвержд. и размещена в составе материалов об ОПОП (PDF)</t>
  </si>
  <si>
    <t>Рабочая программа дисциплины Б1.О.07 «Математика», 23.05.06</t>
  </si>
  <si>
    <t>Иркутский государственный университет путей сообщения (ЗабИЖТ). Б1.О.07 «Математика»: рабочая программа дисциплины по специальности 23.05.06. 2021. URL: https://www.irgups.ru/eis/for_site/about_educational_programs/rpd/6/189111_rpd_2021_23_05_06_zao_signed.pdf (дата обращения: 2026-02-12).</t>
  </si>
  <si>
    <t>Учебно-программный документ</t>
  </si>
  <si>
    <t>Первичный образовательный артефакт</t>
  </si>
  <si>
    <t>https://www.irgups.ru/eis/for_site/about_educational_programs/rpd/6/189111_rpd_2021_23_05_06_zao_signed.pdf</t>
  </si>
  <si>
    <t>SRC_033</t>
  </si>
  <si>
    <t>Иркутский государственный университет путей сообщения (ЗабИЖТ). Б1.О.11 «Физика»: рабочая программа дисциплины. Специальность 23.05.06. Приказ ректора от 07.06.2021 № 79 [Электронн</t>
  </si>
  <si>
    <t>Рабочая программа дисциплины Б1.О.11 «Физика», 23.05.06</t>
  </si>
  <si>
    <t>Иркутский государственный университет путей сообщения (ЗабИЖТ). Б1.О.11 «Физика»: рабочая программа дисциплины по специальности 23.05.06. 2021. URL: https://www.irgups.ru/eis/for_site/about_educational_programs/rpd/6/189115_rpd_2021_23_05_06_zao_signed.pdf (дата обращения: 2026-02-13).</t>
  </si>
  <si>
    <t>https://www.irgups.ru/eis/for_site/about_educational_programs/rpd/6/189115_rpd_2021_23_05_06_zao_signed.pdf</t>
  </si>
  <si>
    <t>SRC_034</t>
  </si>
  <si>
    <t>The European Higher Education Area (EHEA): Russian Federation (membership since 2003; status update)</t>
  </si>
  <si>
    <t>The European Higher Education Area (EHEA): Russian Federation (membership since 2003; status update) // EHEA official site</t>
  </si>
  <si>
    <t>The European Higher Education Area (EHEA): Russian Federation (membership since 2003; status update) // EHEA official site. URL: https://ehea.info/page-russian-federation (дата обращения: 2026-02-12).</t>
  </si>
  <si>
    <t>https://ehea.info/page-russian-federation</t>
  </si>
  <si>
    <t>SRC_035</t>
  </si>
  <si>
    <t>Ministerial Conference Berlin 2003 (Bologna Process): list of members / decisions</t>
  </si>
  <si>
    <t>Ministerial Conference Berlin 2003 (Bologna Process): list of members / decisions // EHEA official site</t>
  </si>
  <si>
    <t>Ministerial Conference Berlin 2003 (Bologna Process): list of members / decisions // EHEA official site. URL: https://ehea.info/page-ministerial-conference-berlin-2003 (дата обращения: 2026-02-12).</t>
  </si>
  <si>
    <t>https://ehea.info/page-ministerial-conference-berlin-2003</t>
  </si>
  <si>
    <t>SRC_036</t>
  </si>
  <si>
    <t>Похолков Ю. П. Инженерное образование России: проблемы и решения</t>
  </si>
  <si>
    <t>Похолков Ю. П. Инженерное образование России: про - блемы и решения. Концепция развития инженерно - го образования в современных условиях // Инженер…</t>
  </si>
  <si>
    <t>Похолков Ю. П. Инженерное образование России: проблемы и решения. Концепция развития инженерного образования в современных условиях // Инженерное образование. — 2021. — № 30. — С. 96–107. DOI: 10.54835/18102883_2021_30_9. URL: https://old.aeer.ru/files/io/m30/art_9.pdf (дата обращения: 16.08.2026).</t>
  </si>
  <si>
    <t>10.54835/18102883_2021_30_9</t>
  </si>
  <si>
    <t>https://old.aeer.ru/files/io/m30/art_9.pdf</t>
  </si>
  <si>
    <t>SRC_037</t>
  </si>
  <si>
    <t>Georgia Institute of Technology. Bachelor of Science in Mechanical Engineering — General (Course List, Total Credit Hours 129) [Электронный ресурс]</t>
  </si>
  <si>
    <t>Georgia Institute of Technology. Bachelor of Science in Mechanical Engineering — General (Course List, Total Credit Hours 129)</t>
  </si>
  <si>
    <t>Georgia Institute of Technology. Bachelor of Science in Mechanical Engineering — General (Course List, Total Credit Hours 129) [Электронный ресурс]. URL: https://catalog.gatech.edu/programs/mechanical-engineering-general-bs/ (дата обращения: 2026-02-12).</t>
  </si>
  <si>
    <t>Трудоёмкость и сопоставимость кредитов</t>
  </si>
  <si>
    <t>https://catalog.gatech.edu/programs/mechanical-engineering-general-bs/</t>
  </si>
  <si>
    <t>4</t>
  </si>
  <si>
    <t>SRC_038</t>
  </si>
  <si>
    <t>University of California, Berkeley. Mechanical Engineering. 2025–2026 Freshman Undergraduate Program (minimum 120 units) [Электронный ресурс]</t>
  </si>
  <si>
    <t>University of California, Berkeley. Mechanical Engineering. 2025– 2026 Freshman Undergraduate Program (minimum 120 units)</t>
  </si>
  <si>
    <t>University of California, Berkeley. Mechanical Engineering. 2025–2026 Freshman Undergraduate Program (minimum 120 units) [Электронный ресурс]. URL: https://engineering.berkeley.edu/students/undergraduate-guide/degree-requirements/major-programs/me/ (дата обращения: 2026-02-12).</t>
  </si>
  <si>
    <t>Официальный веб- или архивный ресурс</t>
  </si>
  <si>
    <t>Контекстный первичный источник</t>
  </si>
  <si>
    <t>Институциональная редакционная проверка</t>
  </si>
  <si>
    <t>https://engineering.berkeley.edu/students/undergraduate-guide/degree-requirements/major-programs/me/</t>
  </si>
  <si>
    <t>Massachusetts Institute of Technology. 8.02 Electricity and Magnetism (TEAL/Studio Physics Project). Syllabus/Description [Электронный ресурс]</t>
  </si>
  <si>
    <t>Massachusetts Institute of Technology. 8.02 Electricity and Magnetism (TEAL/Studio Physics Project). Syllabus/Description</t>
  </si>
  <si>
    <t>Massachusetts Institute of Technology. 8.02 Electricity and Magnetism (TEAL/Studio Physics Project). Syllabus/Description [Электронный ресурс]. URL: https://dspace.mit.edu/handle/1721.1/35262 (дата обращения: 2026-02-12).</t>
  </si>
  <si>
    <t>https://dspace.mit.edu/bitstream/handle/1721.1/35262/49/8-02Fall-2002/OcwWeb/Physics/8-02Electricity-and-Magnetism-TEAL-Studio-Physics-ProjectFall2002/Syllabus/index.htm</t>
  </si>
  <si>
    <t>4, 8</t>
  </si>
  <si>
    <t>U. S. Department of Education, Office of Educational Technology. Artificial Intelligence and the Future of Teaching and Learning: Insights and Recommendations [Электронный ресурс].</t>
  </si>
  <si>
    <t>Artificial Intelligence and the Future of Teaching and Learning: Insights and Recommendations</t>
  </si>
  <si>
    <t>U. S. Department of Education, Office of Educational Technology. Artificial Intelligence and the Future of Teaching and Learning: Insights and Recommendations [Электронный ресурс]. Washington, DC, 2023. URL: https://www.ed.gov/sites/ed/files/documents/ai-report/ai-report.pdf (дата обращения: 2026-02-13).</t>
  </si>
  <si>
    <t>https://eric.ed.gov/?id=ED631097</t>
  </si>
  <si>
    <t>SRC_041</t>
  </si>
  <si>
    <t>Похолков Ю. П</t>
  </si>
  <si>
    <t>Похолков Ю. П. Подходы к оценке и обеспечению ка - чества инженерного образования // Инженерное об - разование. — 2022. — № 31. — С. 93–106</t>
  </si>
  <si>
    <t>Похолков Ю. П. Подходы к оценке и обеспечению качества инженерного образования // Инженерное образование. — 2022. — № 31. — С. 93–106. DOI: 10.54835/18102883_2022_31_10. URL: https://old.aeer.ru/files/io/m31/art_10.pdf (дата обращения: 16.08.2026).</t>
  </si>
  <si>
    <t>10.54835/18102883_2022_31_10</t>
  </si>
  <si>
    <t>https://old.aeer.ru/files/io/m31/art_10.pdf</t>
  </si>
  <si>
    <t>SRC_042</t>
  </si>
  <si>
    <t>European Commission. ECTS Users’ Guide 2015 [Электронный ресурс]</t>
  </si>
  <si>
    <t>European Commission. ECTS Users’ Guide 2015</t>
  </si>
  <si>
    <t>European Commission. ECTS Users’ Guide 2015 [Электронный ресурс]. URL: https://education.ec.europa.eu/sites/default/files/document-library-docs/ects-users-guide_en.pdf (дата обращения: 2026-02-12).</t>
  </si>
  <si>
    <t>https://education.ec.europa.eu/sites/default/files/document-library-docs/ects-users-guide_en.pdf</t>
  </si>
  <si>
    <t>5</t>
  </si>
  <si>
    <t>SRC_043</t>
  </si>
  <si>
    <t>European Association for Quality Assurance in Higher Education (ENQA) et al. Standards and Guidelines for Quality Assurance in the European Higher Education Area (ESG). Brussels: 2</t>
  </si>
  <si>
    <t>European Association for Quality Assurance in Higher Education (ENQA) et al. Standards and Guidelines for Quality Assurance in the European Higher Ed…</t>
  </si>
  <si>
    <t>European Association for Quality Assurance in Higher Education (ENQA) et al. Standards and Guidelines for Quality Assurance in the European Higher Education Area (ESG). Brussels: 2015. URL: https://www.enqa.eu/wp-content/uploads/2015/11/ESG_2015.pdf (дата обращения: 2026-02-12).</t>
  </si>
  <si>
    <t>https://www.enqa.eu/wp-content/uploads/2015/11/ESG_2015.pdf</t>
  </si>
  <si>
    <t>5, 10</t>
  </si>
  <si>
    <t>SRC_044</t>
  </si>
  <si>
    <t>Андрюхина Л. М., Гузанов Б. Н., Анахов С. В</t>
  </si>
  <si>
    <t>Андрюхина Л. М., Гузанов Б. Н., Анахов С. В. Инженерное мышление: векторы развития в контексте трансформации научной картины мира // Образование и на…</t>
  </si>
  <si>
    <t>Андрюхина Л. М., Гузанов Б. Н., Анахов С. В. Инженерное мышление: векторы развития в контексте трансформации научной картины мира // Образование и наука. — 2023. — Т. 25, № 8. — С. 12–48. DOI: 10.17853/1994-5639-2023-8-12-48. URL: https://doi.org/10.17853/1994-5639-2023-8-12-48 (дата обращения: 16.08.2026).</t>
  </si>
  <si>
    <t>10.17853/1994-5639-2023-8-12-48</t>
  </si>
  <si>
    <t>https://doi.org/10.17853/1994-5639-2023-8-12-48</t>
  </si>
  <si>
    <t>SRC_045</t>
  </si>
  <si>
    <t>Тестов В. А., Перминов Е. А</t>
  </si>
  <si>
    <t>Тестов В. А., Перминов Е. А. Трансдисциплинарная роль физико-математических дисциплин в современном есте - ственно-научном и инженерном образовании /…</t>
  </si>
  <si>
    <t>Тестов В. А., Перминов Е. А. Трансдисциплинарная роль физико-математических дисциплин в современном естественно-научном и инженерном образовании // Образование и наука. — 2023. — Т. 25, № 7. — С. 14–43. DOI: 10.17853/1994-5639-2023-7-14-43. URL: https://doi.org/10.17853/1994-5639-2023-7-14-43 (дата обращения: 16.08.2026).</t>
  </si>
  <si>
    <t>10.17853/1994-5639-2023-7-14-43</t>
  </si>
  <si>
    <t>https://doi.org/10.17853/1994-5639-2023-7-14-43</t>
  </si>
  <si>
    <t>SRC_046</t>
  </si>
  <si>
    <t>Перминов Е. А</t>
  </si>
  <si>
    <t>Перминов Е. А. Математизация профильных дисциплин как основа фундаментализации IT-подготовки в вузах // Образование и наука. — 2024. — Т. 26, № 7. —…</t>
  </si>
  <si>
    <t>Перминов Е. А. Математизация профильных дисциплин как основа фундаментализации IT-подготовки в вузах // Образование и наука. — 2024. — Т. 26, № 7. — С. 12–43. DOI: 10.17853/1994-5639-2024-7-12-43. URL: https://doi.org/10.17853/1994-5639-2024-7-12-43 (дата обращения: 16.08.2026).</t>
  </si>
  <si>
    <t>10.17853/1994-5639-2024-7-12-43</t>
  </si>
  <si>
    <t>https://doi.org/10.17853/1994-5639-2024-7-12-43</t>
  </si>
  <si>
    <t>SRC_047</t>
  </si>
  <si>
    <t>Technische Hochschule Nürnberg. Bachelor’s degree programme Mechanical Engineering. Module handbook. Version 2, 24.06.2025 [Электронный ресурс]</t>
  </si>
  <si>
    <t>Technische Hochschule Nürnberg. Bachelor’s degree programme Mechanical Engineering. Module handbook. Version 2, 24.06.2025</t>
  </si>
  <si>
    <t>Technische Hochschule Nürnberg. Bachelor’s degree programme Mechanical Engineering. Module handbook. Version 2, 24.06.2025 [Электронный ресурс]. URL: https://www.th-nuernberg.de/fileadmin/global/Public_Docs/MB/MB_VS_1804_VO_Modulhandbuch_B_MEC_englisch_public.pdf (дата обращения: 2026-02-12).</t>
  </si>
  <si>
    <t>https://www.th-nuernberg.de/fileadmin/global/Public_Docs/MB/MB_VS_1804_VO_Modulhandbuch_B_MEC_englisch_public.pdf</t>
  </si>
  <si>
    <t>SRC_048</t>
  </si>
  <si>
    <t>Framework for Qualifications of the European Higher Education Area (QF-EHEA) [Электронный ресурс]</t>
  </si>
  <si>
    <t>Framework for Qualifications of the European Higher Education Area (QF-EHEA)</t>
  </si>
  <si>
    <t>Framework for Qualifications of the European Higher Education Area (QF-EHEA) [Электронный ресурс]. URL: https://ehea.info/bologna-policy/qualification-frameworks/ (дата обращения: 2026-02-12).</t>
  </si>
  <si>
    <t>https://ehea.info/bologna-policy/qualification-frameworks/</t>
  </si>
  <si>
    <t>https://ehea.info/media.ehea.info/file/WG_Frameworks_qualification/71/0/050218_QF_EHEA_580710.pdf</t>
  </si>
  <si>
    <t>SRC_049</t>
  </si>
  <si>
    <t>State Council of the People’s Republic of China. Made in China 2025 (translation). 2015 [Электронный ресурс]</t>
  </si>
  <si>
    <t>State Council of the People’s Republic of China. Made in China 2025 (translation). 2015</t>
  </si>
  <si>
    <t>State Council of the People’s Republic of China. Made in China 2025 (translation). 2015 [Электронный ресурс]. URL: https://cset.georgetown.edu/wp-content/uploads/t0432_made_in_china_2025_EN.pdf (дата обращения: 2026-02-12).</t>
  </si>
  <si>
    <t>https://cset.georgetown.edu/wp-content/uploads/t0432_made_in_china_2025_EN.pdf</t>
  </si>
  <si>
    <t>6</t>
  </si>
  <si>
    <t>SRC_050</t>
  </si>
  <si>
    <t>Ministry of Education of the People’s Republic of China. Notice of the Ministry of Education, Ministry of Finance, and National Development and Reform Commission on publishing the</t>
  </si>
  <si>
    <t>Ministry of Education of the People’s Republic of China. Notice of the Ministry of Education, Ministry of Finance, and National Development and Refor…</t>
  </si>
  <si>
    <t>Ministry of Education of the People’s Republic of China. Notice of the Ministry of Education, Ministry of Finance, and National Development and Reform Commission on publishing the list of universities and disciplines to be included in the construction of world-class universities and world-class disciplines (Double First-Class). 2017 [Электронный ресурс]. URL: http://www.moe.gov.cn/srcsite/A22/moe_843/201709/t20170921_314942.html (дата обращения: 2026-02-12).</t>
  </si>
  <si>
    <t>http://www.moe.gov.cn/srcsite/A22/moe_843/201709/t20170921_314942.html</t>
  </si>
  <si>
    <t>SRC_051</t>
  </si>
  <si>
    <t>教育部高等教育司. 新工科研究与实践项目指南 [Электронный ресурс]</t>
  </si>
  <si>
    <t>教育部高等教育司. 新工科研究与实践项目指南</t>
  </si>
  <si>
    <t>教育部高等教育司. 新工科研究与实践项目指南 [Электронный ресурс]. URL: https://www.moe.gov.cn/srcsite/A08/s7056/201707/t20170703_308464.html (дата обращения: 2026-02-12).</t>
  </si>
  <si>
    <t>https://www.moe.gov.cn/srcsite/A08/s7056/201707/t20170703_308464.html</t>
  </si>
  <si>
    <t>SRC_052</t>
  </si>
  <si>
    <t>教育部. 关于加快建设发展新工科实施卓越工程师教育培养计划 2.0的意见 [Электронный ресурс]</t>
  </si>
  <si>
    <t>教育部. 关于加快建设发展新工科实施卓越工程师教育培养计划 2.0的意见</t>
  </si>
  <si>
    <t>教育部. 关于加快建设发展新工科实施卓越工程师教育培养计划 2.0的意见 [Электронный ресурс]. URL: http://www.moe.gov.cn/srcsite/A08/s7056/201810/t20181017_351887.html (дата обращения: 2026-02-12).</t>
  </si>
  <si>
    <t>http://www.moe.gov.cn/srcsite/A08/s7056/201810/t20181017_351887.html</t>
  </si>
  <si>
    <t>SRC_053</t>
  </si>
  <si>
    <t>Ministry of Education of the People’s Republic of China. China becomes full member of Washington Accord. 02.06.2016 [Электронный ресурс]</t>
  </si>
  <si>
    <t>Ministry of Education of the People’s Republic of China. China becomes full member of Washington Accord. 02.06.2016</t>
  </si>
  <si>
    <t>Ministry of Education of the People’s Republic of China. China becomes full member of Washington Accord. 02.06.2016 [Электронный ресурс]. URL: http://en.moe.gov.cn/news/press_releases/201606/t20160602_244816.html (дата обращения: 2026-02-12).</t>
  </si>
  <si>
    <t>http://en.moe.gov.cn/news/press_releases/201606/t20160602_244816.html</t>
  </si>
  <si>
    <t>SRC_054</t>
  </si>
  <si>
    <t>Tsinghua University, Department of Mechanical Engineering. Curriculum (Undergraduate Program) — distribution of credits, total 171 credits. [Электронный ресурс]</t>
  </si>
  <si>
    <t>Tsinghua University, Department of Mechanical Engineering. Curriculum (Undergraduate Program) — distribution of credits, total 171 credits</t>
  </si>
  <si>
    <t>Tsinghua University, Department of Mechanical Engineering. Curriculum (Undergraduate Program) — distribution of credits, total 171 credits. [Электронный ресурс]. URL: https://www.me.tsinghua.edu.cn/en/Academic_Future_Students/Undergraduate_Program/Cirriculum.htm (дата обращения: 2026-02-12).</t>
  </si>
  <si>
    <t>SRC_055</t>
  </si>
  <si>
    <t>中华人民共和国国家互联网信息办公室(CAC). 生成式 人工智能服务管理暂行办法 (Interim Measures for the Management of Generative AI Services). 13.07.2023 [Электронный ресурс]</t>
  </si>
  <si>
    <t>中华人民共和国国家互联网信息办公室 (CAC) . 生成式 人工智能服务管理暂行办法 (Interim Measures for the Management of Generative AI Services). 13.07.2023 [Элек - тронный ресурс]. — URL…</t>
  </si>
  <si>
    <t>中华人民共和国国家互联网信息办公室(CAC). 生成式 人工智能服务管理暂行办法 (Interim Measures for the Management of Generative AI Services). 13.07.2023 [Электронный ресурс]. URL: https://www.cac.gov.cn/2023-07/13/c_1690898327029107.htm (дата обращения: 2026-02-12).</t>
  </si>
  <si>
    <t>https://www.cac.gov.cn/2023-07/13/c_1690898327029107.htm</t>
  </si>
  <si>
    <t>SRC_056</t>
  </si>
  <si>
    <t>中华人民共和国国家互联网信息办公室 (CAC). 互联网信 息服务深度合成管理规定 (Provisions on Deep Synthesis Internet Information Services). 25.11.2022 [Электронный ресурс]</t>
  </si>
  <si>
    <t>中华人民共和国国家互联网信息办公室 (CAC). 互联网信 息服务深度合成管理规定 (Provisions on Deep Synthesis Internet Information Services). 25.11.2022 [Электрон - ный ресурс]</t>
  </si>
  <si>
    <t>中华人民共和国国家互联网信息办公室 (CAC). 互联网信 息服务深度合成管理规定 (Provisions on Deep Synthesis Internet Information Services). 25.11.2022 [Электронный ресурс]. URL: https://www.cac.gov.cn/2022-12/11/c_1672221949354811.htm (дата обращения: 2026-02-12).</t>
  </si>
  <si>
    <t>https://www.cac.gov.cn/2022-12/11/c_1672221949354811.htm</t>
  </si>
  <si>
    <t>https://www.gov.cn/gongbao/content/2023/content_5741257.htm</t>
  </si>
  <si>
    <t>SRC_057</t>
  </si>
  <si>
    <t>中华人民共和国国家互联网信息办公室 (CAC). 互联网 信息服务算法推荐管理规定 (Provisions on Algorithmic Recommendation in Internet Information Services). 31.12.2021 [Электронный ресурс]</t>
  </si>
  <si>
    <t>中华人民共和国国家互联网信息办公室 (CAC). 互联网 信息服务算法推荐管理规定 (Provisions on Algorithmic Recommendation in Internet Information Services). 31.12.2021</t>
  </si>
  <si>
    <t>中华人民共和国国家互联网信息办公室 (CAC). 互联网 信息服务算法推荐管理规定 (Provisions on Algorithmic Recommendation in Internet Information Services). 31.12.2021 [Электронный ресурс]. URL: https://www.cac.gov.cn/2022-01/04/c_1642894606364259.htm (дата обращения: 2026-02-12).</t>
  </si>
  <si>
    <t>https://www.cac.gov.cn/2022-01/04/c_1642894606364259.htm</t>
  </si>
  <si>
    <t>SRC_058</t>
  </si>
  <si>
    <t>Fudan University. Fudan Consensus on New Engineering (Fudan Consensus). 2017 [Электронный ресурс]</t>
  </si>
  <si>
    <t>Fudan University. Fudan Consensus on New Engineering (Fudan Consensus). 2017</t>
  </si>
  <si>
    <t>Fudan University. Fudan Consensus on New Engineering (Fudan Consensus). 2017 [Электронный ресурс]. URL: https://h4a.fudan.edu.cn/18/cd/c14815a333005/page.htm (дата обращения: 2026-02-12).</t>
  </si>
  <si>
    <t>https://h4a.fudan.edu.cn/18/cd/c14815a333005/page.htm</t>
  </si>
  <si>
    <t>Prince M</t>
  </si>
  <si>
    <t>Prince M. Does Active Learning Work? A Review of the Research // Journal of Engineering Education. 2004. Vol. 93, No. 3. P. 223–231</t>
  </si>
  <si>
    <t>Prince M. Does Active Learning Work? A Review of the Research // Journal of Engineering Education. 2004. Vol. 93, No. 3. P. 223–231. DOI: 10.1002/j.2168-9830.2004.tb00809.x. URL: https://doi.org/10.1002/j.2168-9830.2004.tb00809.x (дата обращения: 16.08.2026).</t>
  </si>
  <si>
    <t>Вторичный научный синтез</t>
  </si>
  <si>
    <t>CDIO Initiative. CDIO Standards 3.0 [Электронный ресурс]. Adopted 10 June 2020</t>
  </si>
  <si>
    <t>CDIO Initiative. CDIO Standards 3.0 . Adopted 10 June 2020</t>
  </si>
  <si>
    <t>CDIO Initiative. CDIO Standards 3.0 [Электронный ресурс]. Adopted 10 June 2020. URL: https://cdio.org/files/CDIO%20STANDARDS%203.pdf (дата обращения: 2026-02-13).</t>
  </si>
  <si>
    <t>SRC_061</t>
  </si>
  <si>
    <t>Хеннер Е. К</t>
  </si>
  <si>
    <t>Хеннер Е. К. Вычислительное мышление // Образование и наука. — 2016. — № 2. — С. 18–33</t>
  </si>
  <si>
    <t>Хеннер Е. К. Вычислительное мышление // Образование и наука. — 2016. — № 2. — С. 18–33. DOI: 10.17853/1994-5639-2016-2-18-33. URL: https://doi.org/10.17853/1994-5639-2016-2-18-33 (дата обращения: 16.08.2026).</t>
  </si>
  <si>
    <t>10.17853/1994-5639-2016-2-18-33</t>
  </si>
  <si>
    <t>https://doi.org/10.17853/1994-5639-2016-2-18-33</t>
  </si>
  <si>
    <t>SRC_062</t>
  </si>
  <si>
    <t>How People Learn II: Learners, Contexts, and Cultures / National Academies of Sciences, Engineering, and Medicine. Washington, DC: The National Academies Press, 2018. DOI: 10.17226</t>
  </si>
  <si>
    <t>How People Learn II: Learners, Contexts, and Cultures / National Academies of Sciences, Engineering, and Medicine. Washington, DC: The National Acade…</t>
  </si>
  <si>
    <t>How People Learn II: Learners, Contexts, and Cultures / National Academies of Sciences, Engineering, and Medicine. Washington, DC: The National Academies Press, 2018. DOI: 10.17226/24783. URL: https://doi.org/10.17226/24783 (дата обращения: 2026-02-14).</t>
  </si>
  <si>
    <t>Монография или книга</t>
  </si>
  <si>
    <t>Научный синтез / методологический источник</t>
  </si>
  <si>
    <t>Редакционная проверка издателя</t>
  </si>
  <si>
    <t>10.17226/24783</t>
  </si>
  <si>
    <t>https://doi.org/10.17226/24783</t>
  </si>
  <si>
    <t>2026-02-14</t>
  </si>
  <si>
    <t>B2 — научное книжное издание</t>
  </si>
  <si>
    <t>Liang W., Yong R., Zhang L. et al</t>
  </si>
  <si>
    <t>GPT detectors are biased against non-native English writers</t>
  </si>
  <si>
    <t>Liang W. et al. GPT detectors are biased against non-native English writers // Patterns. 2023. Vol. 4, No. 7. DOI: 10.1016/j.patter.2023.100779. URL: https://doi.org/10.1016/j.patter.2023.100779 (дата обращения: 2026-02-13).</t>
  </si>
  <si>
    <t>https://arxiv.org/abs/2304.02819</t>
  </si>
  <si>
    <t>8, 9</t>
  </si>
  <si>
    <t>SRC_064</t>
  </si>
  <si>
    <t>Хеннер Е. К. Вычислительное мышление в контексте высшего образования: аналитический обзор // Образование и наука. — 2024. — Т. 26, № 2. — С. 35–59. —…</t>
  </si>
  <si>
    <t>Хеннер Е. К. Вычислительное мышление в контексте высшего образования: аналитический обзор // Образование и наука. — 2024. — Т. 26, № 2. — С. 35–59. DOI: 10.17853/1994-5639-2024-2-35-59. URL: https://doi.org/10.17853/1994-5639-2024-2-35-59 (дата обращения: 16.08.2026).</t>
  </si>
  <si>
    <t>10.17853/1994-5639-2024-2-35-59</t>
  </si>
  <si>
    <t>https://doi.org/10.17853/1994-5639-2024-2-35-59</t>
  </si>
  <si>
    <t>SRC_065</t>
  </si>
  <si>
    <t>Нуриев Н. К., Старыгина С. Д</t>
  </si>
  <si>
    <t>Нуриев Н. К., Старыгина С. Д. Дидактическая инженерия: подготовка инженеров в техногенной образовательной среде // Образование и наука. — 2016. — № 9…</t>
  </si>
  <si>
    <t>Нуриев Н. К., Старыгина С. Д. Дидактическая инженерия: подготовка инженеров в техногенной образовательной среде // Образование и наука. — 2016. — № 9. — С. 61–79. DOI: 10.17853/1994-5639-2016-9-61-79. URL: https://doi.org/10.17853/1994-5639-2016-9-61-79 (дата обращения: 16.08.2026).</t>
  </si>
  <si>
    <t>10.17853/1994-5639-2016-9-61-79</t>
  </si>
  <si>
    <t>https://doi.org/10.17853/1994-5639-2016-9-61-79</t>
  </si>
  <si>
    <t>Dori Y. J., Belcher J</t>
  </si>
  <si>
    <t>Dori Y. J., Belcher J. How Does Technology-Enabled Active Learning Affect Undergraduate Students’ Understanding of Electromagnetism Concepts? // Jour…</t>
  </si>
  <si>
    <t>Dori Y. J., Belcher J. How Does Technology-Enabled Active Learning Affect Undergraduate Students’ Understanding of Electromagnetism Concepts? // Journal of the Learning Sciences. 2005. Vol. 14, No. 2. P. 243–279. [Электронный ресурс]. DOI: 10.1207/s15327809jls1402_3. URL: https://doi.org/10.1207/s15327809jls1402_3 (дата обращения: 2026-02-13).</t>
  </si>
  <si>
    <t>https://web.mit.edu/jbelcher/www/TEALref/TEAL_Dori%26Belcher_JLS_10_01_2004.pdf</t>
  </si>
  <si>
    <t>8</t>
  </si>
  <si>
    <t>SRC_067</t>
  </si>
  <si>
    <t>Искакова А. Б., Нурумжанова К. А</t>
  </si>
  <si>
    <t>Искакова А. Б., Нурумжанова К. А. Трансдисциплинарный подход как ресурс развития у студентов метакогнитивных навыков при изучении физико-технических…</t>
  </si>
  <si>
    <t>Искакова А. Б., Нурумжанова К. А. Трансдисциплинарный подход как ресурс развития у студентов метакогнитивных навыков при изучении физико-технических дисциплин // Образование и наука. — 2024. — Т. 26, № 2. — С. 113–139. DOI: 10.17853/1994-5639-2024-2-113-139. URL: https://doi.org/10.17853/1994-5639-2024-2-113-139 (дата обращения: 16.08.2026).</t>
  </si>
  <si>
    <t>10.17853/1994-5639-2024-2-113-139</t>
  </si>
  <si>
    <t>https://doi.org/10.17853/1994-5639-2024-2-113-139</t>
  </si>
  <si>
    <t>SRC_068</t>
  </si>
  <si>
    <t>Иркутский государственный университет путей сообщения. Б1.О.07 «Математика»: рабочая программа дисциплины. Специальность 23.05.06. Приказ ректора от 07.06.2021 № 78 [Электронный ре</t>
  </si>
  <si>
    <t>Иркутский государственный университет путей сообщения. Б1.О.07 «Математика»: рабочая программа дисциплины. Специальность 23.05.06. Приказ ректора от…</t>
  </si>
  <si>
    <t>Иркутский государственный университет путей сообщения. Б1.О.07 «Математика»: рабочая программа дисциплины. Специальность 23.05.06. Приказ ректора от 07.06.2021 № 78 [Электронный ресурс]. URL: https://www.irgups.ru/eis/for_site/about_educational_programs/rpd/1/66667_rpd_2021_23_05_06_och_signed.pdf (дата обращения: 2026-02-13).</t>
  </si>
  <si>
    <t>https://www.irgups.ru/eis/for_site/about_educational_programs/rpd/1/66667_rpd_2021_23_05_06_och_signed.pdf</t>
  </si>
  <si>
    <t>SRC_069</t>
  </si>
  <si>
    <t>Петербургский государственный университет путей сообщения Императора Александра I (ПГУПС). Учебный план по специальности 23.05.06, специализация «Управление техническим состоянием</t>
  </si>
  <si>
    <t>Петербургский государственный университет путей сообщения Императора Александра I (ПГУПС). Учебный план по специальности 23.05.06, специализация «Упр…</t>
  </si>
  <si>
    <t>Петербургский государственный университет путей сообщения Императора Александра I (ПГУПС). Учебный план по специальности 23.05.06, специализация «Управление техническим состоянием железнодорожного пути», год начала подготовки 2022, очная форма [Электронный ресурс]. URL: https://vf-pgups.ru/wp-content/uploads/2023/05/up-2022-ochno-23.05.06-upravlenie-tehn.-sost.zh.d.-puti.pdf (дата обращения: 2026-02-13).</t>
  </si>
  <si>
    <t>https://vf-pgups.ru/wp-content/uploads/2023/05/up-2022-ochno-23.05.06-upravlenie-tehn.-sost.zh.d.-puti.pdf</t>
  </si>
  <si>
    <t>НИУ ВШЭ. Политика в отношении использования генеративного искусственного интеллекта в процессе обучения. Школа философии и культурологии ФГН НИУ ВШЭ (редакция от 03.05.2024) [Элект</t>
  </si>
  <si>
    <t>НИУ ВШЭ. Политика в отношении использования гене - ративного искусственного интеллекта в процессе обуче - ния. Школа философии и культурологии ФГН НИ…</t>
  </si>
  <si>
    <t>НИУ ВШЭ. Политика в отношении использования генеративного искусственного интеллекта в процессе обучения. Школа философии и культурологии ФГН НИУ ВШЭ (редакция от 03.05.2024) [Электронный ресурс]. URL: https://www.hse.ru/data/2024/05/02/2135413169/%D0%9F%D0%BE%D0%BB%D0%B8%D1%82%D0%B8%D0%BA%D0%B0%20%D0%A8%D0%A4%D0%B8%D0%9A%20%D0%B8%D1%81%D0%BF%D0%BE%D0%BB%D1%8C%D0%B7%D0%BE%D0%B2%D0%B0%D0%BD%D0%B8%D1%8F%20%D0%98%D0%98.pdf (дата обращения: 2026-02-13).</t>
  </si>
  <si>
    <t>Локальная политика организации</t>
  </si>
  <si>
    <t>Первичный институциональный источник</t>
  </si>
  <si>
    <t>НИУ ВШЭ. Декларация этических принципов создания и использования систем искусственного интеллекта в Национальном исследовательском университете «Высшая школа экономики» (принята 02</t>
  </si>
  <si>
    <t>НИУ ВШЭ. Декларация этических принципов создания и использования систем искусственного интеллекта в Национальном исследовательском университете «Высш…</t>
  </si>
  <si>
    <t>НИУ ВШЭ. Декларация этических принципов создания и использования систем искусственного интеллекта в Национальном исследовательском университете «Высшая школа экономики» (принята 02.08.2024) [Электронный ресурс]. URL: https://www.hse.ru/mirror/pubs/share/937054455.pdf (дата обращения: 2026-02-13).</t>
  </si>
  <si>
    <t>Национальный исследовательский Томский государственный университет. Политика использования искусственного интеллекта в образовательном процессе ТГУ. Томск, 2024 [Электронный ресурс</t>
  </si>
  <si>
    <t>Национальный исследовательский Томский государственный университет. Политика использования искусственного интеллекта в образовательном процессе ТГУ.…</t>
  </si>
  <si>
    <t>Национальный исследовательский Томский государственный университет. Политика использования искусственного интеллекта в образовательном процессе ТГУ. Томск, 2024 [Электронный ресурс]. URL: https://tsu.ru/upload/medialibrary/000/%D0%9F%D0%BE%D0%BB%D0%B8%D1%82%D0%B8%D0%BA%D0%B0_%D0%B8%D1%81%D0%BF%D0%BE%D0%BB%D1%8C%D0%B7%D0%BE%D0%B2%D0%B0%D0%BD%D0%B8%D1%8F_%D0%98%D0%98_%D0%B2_%D0%A2%D0%93%D0%A3.pdf (дата обращения: 2026-02-13).</t>
  </si>
  <si>
    <t>Южно-Уральский государственный университет (НИУ). Политика в области применения искусственного интеллекта в процессе обучения и научно-исследовательской работе (утв. приказом от 15</t>
  </si>
  <si>
    <t>Южно-Уральский государственный университет (НИУ). Политика в области применения искусственного интел - лекта в процессе обучения и научно-исследовате…</t>
  </si>
  <si>
    <t>Южно-Уральский государственный университет (НИУ). Политика в области применения искусственного интеллекта в процессе обучения и научно-исследовательской работе (утв. приказом от 15.04.2025 № 52–13/09) [Электронный ресурс]. URL: https://www.miass.susu.ru/wp-content/uploads/2025/04/%D0%9F%D0%BE%D0%BB%D0%B8%D1%82%D0%B8%D0%BA%D0%B0-%D0%BF%D1%80%D0%B8%D0%BC%D0%B5%D0%BD%D0%B5%D0%BD%D0%B8%D1%8F-%D0%98%D0%98-%D0%B2-%D0%AE%D0%A3%D1%80%D0%93%D0%A3.pdf (дата обращения: 2026-02-13).</t>
  </si>
  <si>
    <t>American Educational Research Association; American Psychological Association; National Council on Measurement in Education. Standards for Educational and Psychological Testing. Wa</t>
  </si>
  <si>
    <t>American Educational Research Association; American Psychological Association; National Council on Measurement in Education. Standards for Educationa…</t>
  </si>
  <si>
    <t>American Educational Research Association; American Psychological Association; National Council on Measurement in Education. Standards for Educational and Psychological Testing. Washington, DC: AERA, 2014 [Электронный ресурс]. URL: https://www.testingstandards.net/open-access-files.html (дата обращения: 2026-02-13).</t>
  </si>
  <si>
    <t>https://www.testingstandards.net/uploads/7/6/6/4/76643089/standards_2014edition.pdf</t>
  </si>
  <si>
    <t>9</t>
  </si>
  <si>
    <t>Kane M. T</t>
  </si>
  <si>
    <t>Kane M. T. Validating the Interpretations and Uses of Test Scores // Journal of Educational Measurement. 2013. Vol. 50, No. 1. P. 1–73</t>
  </si>
  <si>
    <t>Kane M. T. Validating the Interpretations and Uses of Test Scores // Journal of Educational Measurement. 2013. Vol. 50, No. 1. P. 1–73. DOI: 10.1111/jedm.12000. URL: https://doi.org/10.1111/jedm.12000 (дата обращения: 16.08.2026).</t>
  </si>
  <si>
    <t>Jönsson A., Svingby G</t>
  </si>
  <si>
    <t>Jönsson A., Svingby G. The use of scoring rubrics: Reliability, validity and educational consequences // Educational Research Review. 2007. Vol. 2, N…</t>
  </si>
  <si>
    <t>Jönsson A., Svingby G. The use of scoring rubrics: Reliability, validity and educational consequences // Educational Research Review. 2007. Vol. 2, No. 2. P. 130–144. DOI: 10.1016/j.edurev.2007.05.002. URL: https://doi.org/10.1016/j.edurev.2007.05.002 (дата обращения: 16.08.2026).</t>
  </si>
  <si>
    <t>Guidance on AI Detection and Why We’re Disabling Turnitin’s AI Detector. Vanderbilt University (Brightspace Support). 16.08.2023. [Электронный ресурс]</t>
  </si>
  <si>
    <t>Guidance on AI Detection and Why We’re Disabling Turnitin’s AI Detector. Vanderbilt University (Brightspace Support). 16.08.2023</t>
  </si>
  <si>
    <t>Guidance on AI Detection and Why We’re Disabling Turnitin’s AI Detector. Vanderbilt University (Brightspace Support). 16.08.2023. [Электронный ресурс]. URL: https://www.vanderbilt.edu/brightspace/2023/08/16/guidance-on-ai-detection-and-why-were-disabling-turnitins-ai-detector/ (дата обращения: 2026-02-13).</t>
  </si>
  <si>
    <t>2, 8, 9</t>
  </si>
  <si>
    <t>New AI classifier for indicating AI-written text. OpenAI. 31.01.2023 (обновление от 20.07.2023). [Электронный ресурс]</t>
  </si>
  <si>
    <t>New AI classifier for indicating AI-written text. OpenAI. 31.01.2023 (обновление от 20.07.2023). [Электронный ре - сурс]</t>
  </si>
  <si>
    <t>New AI classifier for indicating AI-written text. OpenAI. 31.01.2023 (обновление от 20.07.2023). [Электронный ресурс]. URL: https://openai.com/index/new-ai-classifier-for-indicating-ai-written-text/ (дата обращения: 2026-02-13).</t>
  </si>
  <si>
    <t>2, 9</t>
  </si>
  <si>
    <t>Understanding false positives within our AI writing detection capabilities. Turnitin Blog. 16.03.2023. [Электронный ресурс]</t>
  </si>
  <si>
    <t>Understanding false positives within our AI writing detection capabilities. Turnitin Blog. 16.03.2023. [Электронный ре - сурс]</t>
  </si>
  <si>
    <t>Understanding false positives within our AI writing detection capabilities. Turnitin Blog. 16.03.2023. [Электронный ресурс]. URL: https://www.turnitin.com/blog/understanding-false-positives-within-our-ai-writing-detection-capabilities (дата обращения: 2026-02-13).</t>
  </si>
  <si>
    <t>Stanford University. Generative AI Policy Guidance (adopted February 16, 2023) [Электронный ресурс]</t>
  </si>
  <si>
    <t>Stanford University. Generative AI Policy Guidance (adopted February 16, 2023)</t>
  </si>
  <si>
    <t>Stanford University. Generative AI Policy Guidance (adopted February 16, 2023) [Электронный ресурс]. URL: https://communitystandards.stanford.edu/generative-ai-policy-guidance (дата обращения: 2026-02-13).</t>
  </si>
  <si>
    <t>Massachusetts Institute of Technology. Guidance for use of Generative AI tools (page updated 19.02.2025) [Электронный ресурс]</t>
  </si>
  <si>
    <t>Massachusetts Institute of Technology. Guidance for use of Generative AI tools (page updated 19.02.2025)</t>
  </si>
  <si>
    <t>Massachusetts Institute of Technology. Guidance for use of Generative AI tools (page updated 19.02.2025) [Электронный ресурс]. URL: https://ist.mit.edu/ai-guidance (дата обращения: 16.08.2026).</t>
  </si>
  <si>
    <t>University of Oxford. AI use in summative assessment (policy; page last updated 27 Oct 2025) [Электронный ресурс]</t>
  </si>
  <si>
    <t>University of Oxford. AI use in summative assessment (policy; page last updated 27 Oct 2025)</t>
  </si>
  <si>
    <t>University of Oxford. AI use in summative assessment (policy; page last updated 27 Oct 2025) [Электронный ресурс]. URL: https://governance.admin.ox.ac.uk/education-committee/policies/ai-use-in-summative-assessment (дата обращения: 2026-02-13).</t>
  </si>
  <si>
    <t>University of Cambridge. Generative AI and Assessment (web page; без даты на странице) [Электронный ресурс]</t>
  </si>
  <si>
    <t>University of Cambridge. Generative AI and Assessment (web page; без даты на странице)</t>
  </si>
  <si>
    <t>University of Cambridge. Generative AI and Assessment (web page; без даты на странице) [Электронный ресурс]. URL: https://blendedlearning.cam.ac.uk/artificial-intelligence-and-education/generative-ai-and-assessment (дата обращения: 2026-02-13).</t>
  </si>
  <si>
    <t>ETH Zurich. Generative AI in Teaching and Learning — Guidelines ETH (December 2024) [Электронный ресурс]</t>
  </si>
  <si>
    <t>ETH Zurich. Generative AI in Teaching and Learning — Guidelines ETH (December 2024)</t>
  </si>
  <si>
    <t>ETH Zurich. Generative AI in Teaching and Learning — Guidelines ETH (December 2024) [Электронный ресурс]. URL: https://ethz.ch/content/dam/ethz/main/eth-zurich/education/ai_in_education/Generative%20AI%20in%20Teaching%20and%20Learning%20-%20Guidelines%20ETH.pdf (дата обращения: 2026-02-13).</t>
  </si>
  <si>
    <t>University of Zurich (UZH). Recommendations on the use of generative AI tools at UZH (web page; без даты на странице) [Электронный ресурс]</t>
  </si>
  <si>
    <t>University of Zurich (UZH). Recommendations on the use of generative AI tools at UZH (web page; без даты на странице)</t>
  </si>
  <si>
    <t>University of Zurich (UZH). Recommendations on the use of generative AI tools at UZH (web page; без даты на странице) [Электронный ресурс]. URL: https://www.uzh.ch/en/explore/basics/ai/recommendations.html (дата обращения: 2026-02-13).</t>
  </si>
  <si>
    <t>Aalto University. Guidelines for the use of artificial intelligence at Aalto University (approved 22 Oct 2024; updated 25 Nov 2024) [Электронный ресурс]</t>
  </si>
  <si>
    <t>Aalto University. Guidelines for the use of artificial intelligence at Aalto University (approved 22 Oct 2024; updated 25 Nov 2024)</t>
  </si>
  <si>
    <t>Aalto University. Guidelines for the use of artificial intelligence at Aalto University (approved 22 Oct 2024; updated 25 Nov 2024) [Электронный ресурс]. URL: https://www.aalto.fi/en/services/guidance-for-the-use-of-artificial-intelligence-in-teaching-and-learning-at-aalto-university (дата обращения: 2026-02-13).</t>
  </si>
  <si>
    <t>University of Oxford. Policy for students on the use of generative AI in summatively assessed work (Oct 2025) [Электронный ресурс]</t>
  </si>
  <si>
    <t>University of Oxford. Policy for students on the use of generative AI in summatively assessed work (Oct 2025)</t>
  </si>
  <si>
    <t>University of Oxford. Policy for students on the use of generative AI in summatively assessed work (Oct 2025) [Электронный ресурс]. URL: https://www.cs.ox.ac.uk/teaching/curstudents/documents/Departmental_policy_on_use_of_AI_CR_Oct25.pdf (дата обращения: 2026-02-13).</t>
  </si>
  <si>
    <t>SRC_088</t>
  </si>
  <si>
    <t>Российский университет дружбы народов им. Патриса Лумумбы. Политика РУДН в области применения обучающимися генеративного ИИ при подготовке учебных работ (приказ от 27.05.2024 № 285</t>
  </si>
  <si>
    <t>Российский университет дружбы народов им. Патриса Лумумбы. Политика РУДН в области применения обу - чающимися генеративного ИИ при подготовке учеб -…</t>
  </si>
  <si>
    <t>Российский университет дружбы народов им. Патриса Лумумбы. Политика РУДН в области применения обучающимися генеративного ИИ при подготовке учебных работ (приказ от 27.05.2024 № 285) [Электронный ресурс]. URL: https://www.rudn.ru/storage/media/documents/7c62d88a-8d8e-4e3a-a2a0-9fcc74c3e12d/uxxGZjVlg0ESgNkz7EuwgpQ9D2ToEOPT3V9QL1O5.pdf (дата обращения: 2026-02-13).</t>
  </si>
  <si>
    <t>https://www.rudn.ru/storage/media/documents/7c62d88a-8d8e-4e3a-a2a0-9fcc74c3e12d/uxxGZjVlg0ESgNkz7EuwgpQ9D2ToEOPT3V9QL1O5.pdf</t>
  </si>
  <si>
    <t>SRC_089</t>
  </si>
  <si>
    <t>University of Michigan. Course Policies and Syllabi Statements about Generative AI for Students [Электронный ресурс]</t>
  </si>
  <si>
    <t>University of Michigan. Course Policies and Syllabi Statements about Generative AI for Students</t>
  </si>
  <si>
    <t>SRC_090</t>
  </si>
  <si>
    <t>University of Michigan. Course Policies and Syllabi Statements about Generative AI for Instructors [Электронный ресурс]</t>
  </si>
  <si>
    <t>University of Michigan. Course Policies and Syllabi Statements about Generative AI for Instructors . — 258 259</t>
  </si>
  <si>
    <t>SRC_091</t>
  </si>
  <si>
    <t>Harvard University (FAS Office of Undergraduate Education). Guidance on the Use of Generative Artificial Intelligence [Электронный ресурс]</t>
  </si>
  <si>
    <t>Harvard University (FAS Office of Undergraduate Education). Guidance on the Use of Generative Artificial Intelligence</t>
  </si>
  <si>
    <t>Harvard University (FAS Office of Undergraduate Education). Guidance on the Use of Generative Artificial Intelligence [Электронный ресурс]. URL: https://oue.fas.harvard.edu/faculty-resources/generative-ai-guidance/ (дата обращения: 2026-02-13).</t>
  </si>
  <si>
    <t>https://oue.fas.harvard.edu/faculty-resources/generative-ai-guidance/</t>
  </si>
  <si>
    <t>SRC_092</t>
  </si>
  <si>
    <t>Cornell University Graduate School. Academic Integrity Policy [Электронный ресурс]</t>
  </si>
  <si>
    <t>Cornell University Graduate School. Academic Integrity Policy</t>
  </si>
  <si>
    <t>Cornell University Graduate School. Academic Integrity Policy [Электронный ресурс]. URL: https://gradschool.cornell.edu/policies/academic-integrity-policy/ (дата обращения: 2026-02-13).</t>
  </si>
  <si>
    <t>https://gradschool.cornell.edu/policies/academic-integrity-policy/</t>
  </si>
  <si>
    <t>SRC_093</t>
  </si>
  <si>
    <t>University of California, Berkeley (Academic Senate). Guidance on Generative AI (GenAI) for Instructors [Электронный ресурс]</t>
  </si>
  <si>
    <t>University of California, Berkeley (Academic Senate). Guidance on Generative AI (GenAI) for Instructors [Электронный ре - сурс]</t>
  </si>
  <si>
    <t>University of California, Berkeley (Academic Senate). Guidance on Generative AI (GenAI) for Instructors [Электронный ресурс]. URL: https://academic-senate.berkeley.edu/sites/default/files/genai_guidance_for_instructors_2025.pdf (дата обращения: 2026-02-13).</t>
  </si>
  <si>
    <t>https://academic-senate.berkeley.edu/sites/default/files/genai_guidance_for_instructors_2025.pdf</t>
  </si>
  <si>
    <t>SRC_094</t>
  </si>
  <si>
    <t>UC Berkeley College Writing Programs. Academic Honesty [Электронный ресурс]</t>
  </si>
  <si>
    <t>UC Berkeley College Writing Programs. Academic Honesty</t>
  </si>
  <si>
    <t>UC Berkeley College Writing Programs. Academic Honesty [Электронный ресурс]. URL: https://colwrit.berkeley.edu/academic-honesty (дата обращения: 2026-02-13).</t>
  </si>
  <si>
    <t>https://colwrit.berkeley.edu/academic-honesty</t>
  </si>
  <si>
    <t>SRC_095</t>
  </si>
  <si>
    <t>Princeton University. AI and the Honor Code [Электронный ресурс]</t>
  </si>
  <si>
    <t>SRC_096</t>
  </si>
  <si>
    <t>University of Washington. Generative Artificial Intelligence General Use Guidelines (updated Sep 16, 2025) [Электронный ресурс]</t>
  </si>
  <si>
    <t>University of Washington. Generative Artificial Intelligence General Use Guidelines (updated Sep 16, 2025)</t>
  </si>
  <si>
    <t>University of Washington. Generative Artificial Intelligence General Use Guidelines (updated Sep 16, 2025) [Электронный ресурс]. URL: https://it.uw.edu/guides/security-authentication/artificial-intelligence-guidelines/ (дата обращения: 2026-02-13).</t>
  </si>
  <si>
    <t>https://it.uw.edu/guides/security-authentication/artificial-intelligence-guidelines/</t>
  </si>
  <si>
    <t>SRC_097</t>
  </si>
  <si>
    <t>Georgia Institute of Technology. Requirements for Developing Generative AI Tool Policies in WCP Courses [Электронный ресурс]</t>
  </si>
  <si>
    <t>Georgia Institute of Technology. Requirements for Developing Generative AI Tool Policies in WCP Courses [Электрон - ный ресурс]</t>
  </si>
  <si>
    <t>Georgia Institute of Technology. Requirements for Developing Generative AI Tool Policies in WCP Courses [Электронный ресурс]. URL: https://sites.gatech.edu/bfhandbook/requirements-for-developing-generative-ai-tool-policies-in-wcp-courses/ (дата обращения: 2026-02-13).</t>
  </si>
  <si>
    <t>https://sites.gatech.edu/bfhandbook/requirements-for-developing-generative-ai-tool-policies-in-wcp-courses/</t>
  </si>
  <si>
    <t>SRC_098</t>
  </si>
  <si>
    <t>Maastricht University. Policy Framework Generative Artificial Intelligence (12.12.2024) [Электронный ресурс]</t>
  </si>
  <si>
    <t>Maastricht University. Policy Framework Generative Artificial Intelligence (12.12.2024)</t>
  </si>
  <si>
    <t>Maastricht University. Policy Framework Generative Artificial Intelligence (12.12.2024) [Электронный ресурс]. URL: https://www.maastrichtuniversity.nl/file/policy-framework-generative-artificial-intelligence-12-12-2024pdf (дата обращения: 2026-02-13).</t>
  </si>
  <si>
    <t>https://www.maastrichtuniversity.nl/file/policy-framework-generative-artificial-intelligence-12-12-2024pdf</t>
  </si>
  <si>
    <t>SRC_099</t>
  </si>
  <si>
    <t>UCL. Three categories of GenAI use in assessment [Электронный ресурс]</t>
  </si>
  <si>
    <t>UCL. Three categories of GenAI use in assessment</t>
  </si>
  <si>
    <t>UCL. Three categories of GenAI use in assessment [Электронный ресурс]. URL: https://www.ucl.ac.uk/teaching-learning/generative-ai-hub/three-categories-genai-use-assessment (дата обращения: 2026-02-13).</t>
  </si>
  <si>
    <t>https://www.ucl.ac.uk/teaching-learning/generative-ai-hub/three-categories-genai-use-assessment</t>
  </si>
  <si>
    <t>SRC_100</t>
  </si>
  <si>
    <t>Peking University School of Transnational Law. AI Policy (Fall 2024) [Электронный ресурс]</t>
  </si>
  <si>
    <t>Peking University School of Transnational Law. AI Policy (Fall 2024)</t>
  </si>
  <si>
    <t>Peking University School of Transnational Law. AI Policy (Fall 2024) [Электронный ресурс]. URL: https://stl.pku.edu.cn/uploads/202411/26102211_98533_67921156%5B-%5DSTLAcademicRules-AIPolicy-Fall2024.pdf (дата обращения: 16.08.2026).</t>
  </si>
  <si>
    <t>https://stl.pku.edu.cn/uploads/202411/26102211_98533_67921156%5B-%5DSTLAcademicRules-AIPolicy-Fall2024.pdf</t>
  </si>
  <si>
    <t>SRC_101</t>
  </si>
  <si>
    <t>Президент Российской Федерации. Указ от 10.10.2019 № 490 «О развитии искусственного интеллекта в Российской Федерации». Официальный интернет-портал правовой информации</t>
  </si>
  <si>
    <t>Президент Российской Федерации. Указ от 10.10.2019 № 490 «О развитии искусственного интеллекта в Рос - сийской Федерации». Официальный интернет-порта…</t>
  </si>
  <si>
    <t>Президент Российской Федерации. Указ от 10.10.2019 № 490 «О развитии искусственного интеллекта в Российской Федерации». Официальный интернет-портал правовой информации. URL: https://publication.pravo.gov.ru/document/0001201910110003 (дата обращения: 2026-02-12).</t>
  </si>
  <si>
    <t>https://publication.pravo.gov.ru/document/0001201910110003</t>
  </si>
  <si>
    <t>10</t>
  </si>
  <si>
    <t>Дублирующая библиографическая позиция; каноническая запись — SRC_002.</t>
  </si>
  <si>
    <t>SRC_102</t>
  </si>
  <si>
    <t>Федеральная служба по надзору в сфере образования и науки (Рособрнадзор). Приказ Минобрнауки России от 29.06.2015 № 636 (в ред. 2025) «Об утверждении Порядка проведения государстве</t>
  </si>
  <si>
    <t>Федеральная служба по надзору в сфере образования и науки (Рособрнадзор). Приказ Минобрнауки России от 29.06.2015 № 636 (в ред. 2025) «Об утверждении…</t>
  </si>
  <si>
    <t>Федеральная служба по надзору в сфере образования и науки (Рособрнадзор). Приказ Минобрнауки России от 29.06.2015 № 636 (в ред. 2025) «Об утверждении Порядка проведения государственной итоговой аттестации…». URL: https://publication.pravo.gov.ru/document/0001201507240021 (дата обращения: 2026-02-12).</t>
  </si>
  <si>
    <t>https://publication.pravo.gov.ru/document/0001201507240021</t>
  </si>
  <si>
    <t>https://www.consultant.ru/document/cons_doc_LAW_183511/</t>
  </si>
  <si>
    <t>SRC_103</t>
  </si>
  <si>
    <t>Попова И. Н., Сатдыков А. И</t>
  </si>
  <si>
    <t>Попова И. Н., Сатдыков А. И. Факторы формирования STEM-компетенций в условиях профессионального образования: аналитический обзор зарубежных исследова…</t>
  </si>
  <si>
    <t>Попова И. Н., Сатдыков А. И. Факторы формирования STEM-компетенций в условиях профессионального образования: аналитический обзор зарубежных исследований // Образование и наука. — 2024. — Т. 26, № 9. — С. 42–73. DOI: 10.17853/1994-5639-2024-9-42-73. URL: https://doi.org/10.17853/1994-5639-2024-9-42-73 (дата обращения: 16.08.2026).</t>
  </si>
  <si>
    <t>10.17853/1994-5639-2024-9-42-73</t>
  </si>
  <si>
    <t>https://doi.org/10.17853/1994-5639-2024-9-42-73</t>
  </si>
  <si>
    <t>https://www.edscience.ru/jour/article/view/4001/1264; https://elar.rsvpu.ru/bitstream/123456789/45344/1/edscience_2024_09_003.pdf</t>
  </si>
  <si>
    <t>SRC_104</t>
  </si>
  <si>
    <t>Вострикова Н. М</t>
  </si>
  <si>
    <t>Вострикова Н. М. Модель фундаментальной химической подготовки бакалавров технико-технологических направлений в условиях смешанного обучения // Образо…</t>
  </si>
  <si>
    <t>Вострикова Н. М. Модель фундаментальной химической подготовки бакалавров технико-технологических направлений в условиях смешанного обучения // Образование и наука. — 2019. — Т. 21, № 6. — С. 72–92. DOI: 10.17853/1994-5639-2019-6-72-92. URL: https://doi.org/10.17853/1994-5639-2019-6-72-92 (дата обращения: 16.08.2026).</t>
  </si>
  <si>
    <t>10.17853/1994-5639-2019-6-72-92</t>
  </si>
  <si>
    <t>https://doi.org/10.17853/1994-5639-2019-6-72-92</t>
  </si>
  <si>
    <t>SRC_105</t>
  </si>
  <si>
    <t>Рудской А. И., Боровков А. И., Романов П. И</t>
  </si>
  <si>
    <t>Рудской А. И., Боровков А. И., Романов П. И. Анализ отечественного опыта развития инженерного образования // Высшее образование в России. — 2018. — Т…</t>
  </si>
  <si>
    <t>Рудской А. И., Боровков А. И., Романов П. И. Анализ отечественного опыта развития инженерного образования // Высшее образование в России. — 2018. — Т. 27, № 1. — С. 151–162. URL: https://vovr.elpub.ru/jour/article/view/1262 (дата обращения: 16.08.2026).</t>
  </si>
  <si>
    <t>https://vovr.elpub.ru/jour/article/view/1262</t>
  </si>
  <si>
    <t>SRC_106</t>
  </si>
  <si>
    <t>ISO/IEC42001:2023. Information technology — Artificial intelligence — Management system</t>
  </si>
  <si>
    <t>ISO/IEC42001:2023. Information technology — Artificial intelligence — Management system. URL: https://www.iso.org/standard/81230.html (дата обращения: 2026-02-14).</t>
  </si>
  <si>
    <t>https://www.iso.org/standard/81230.html</t>
  </si>
  <si>
    <t>SRC_107</t>
  </si>
  <si>
    <t>ISO. ISO 21001:2018 Educational organizations — Management systems for educational organizations</t>
  </si>
  <si>
    <t>ISO. ISO 21001:2018 Educational organizations — Management systems for educational organizations. URL: https://www.iso.org/standard/66266.html (дата обращения: 2026-02-12).</t>
  </si>
  <si>
    <t>https://www.iso.org/standard/66266.html</t>
  </si>
  <si>
    <t>SRC_108</t>
  </si>
  <si>
    <t>Рудской А</t>
  </si>
  <si>
    <t>Рудской А. И., Боровков А. И., Романов П. И., Кисе - лёва К. Н. Инженерное образование: мировой опыт подготовки интеллектуальной элиты: монография. —…</t>
  </si>
  <si>
    <t>Рудской А. И., Боровков А. И., Романов П. И., Киселёва К. Н. Инженерное образование: мировой опыт подготовки интеллектуальной элиты: монография. — Санкт-Петербург: Изд-во Политехнического университета, 2017. — 216 с. DOI: 10.18720/SPBPU/2/i17-266. URL: https://doi.org/10.18720/SPBPU/2/i17-266 (дата обращения: 16.08.2026).</t>
  </si>
  <si>
    <t>10.18720/SPBPU/2/i17-266</t>
  </si>
  <si>
    <t>https://doi.org/10.18720/SPBPU/2/i17-266</t>
  </si>
  <si>
    <t>https://ksid.spbstu.ru/2017_0523_materiali_zasedaniya_ksid/</t>
  </si>
  <si>
    <t>SRC_109</t>
  </si>
  <si>
    <t>Огородова Л. М., Кресс В. М., Похолков Ю. П</t>
  </si>
  <si>
    <t>Огородова Л. М., Кресс В. М., Похолков Ю. П. Инженерное образование и инженерное дело в России: проблемы и решения // Инженерное образование. — 2012.…</t>
  </si>
  <si>
    <t>Огородова Л. М., Кресс В. М., Похолков Ю. П. Инженерное образование и инженерное дело в России: проблемы и решения // Инженерное образование. — 2012. — № 11. — С. 18–23. URL: https://old.aeer.ru/files/io/m11/art_3.pdf (дата обращения: 16.08.2026).</t>
  </si>
  <si>
    <t>https://old.aeer.ru/files/io/m11/art_3.pdf</t>
  </si>
  <si>
    <t>SRC_110</t>
  </si>
  <si>
    <t>Княгинина Н. В., Пучков Е. В</t>
  </si>
  <si>
    <t>Княгинина Н. В., Пучков Е. В. Внутренние системы оценки качества образования в документах российских университетов: обеспечение качества или его види…</t>
  </si>
  <si>
    <t>Княгинина Н. В., Пучков Е. В. Внутренние системы оценки качества образования в документах российских университетов: обеспечение качества или его видимость? // Вопросы образования. — 2024. — Т. 2, № 3. — С. 100–135. DOI: 10.17323/vo-2024-17221. URL: https://doi.org/10.17323/vo-2024-17221 (дата обращения: 16.08.2026).</t>
  </si>
  <si>
    <t>10.17323/vo-2024-17221</t>
  </si>
  <si>
    <t>https://doi.org/10.17323/vo-2024-17221</t>
  </si>
  <si>
    <t>SRC_111</t>
  </si>
  <si>
    <t>Федеральный закон от 29.12</t>
  </si>
  <si>
    <t>Федеральный закон от 29.12.2012 № 273-ФЗ «Об образовании в Российской Федерации» // Официальный интернет-портал правовой информа - ции</t>
  </si>
  <si>
    <t>Федеральный закон от 29.12.2012 № 273-ФЗ «Об образовании в Российской Федерации» [Электронный ресурс] // Официальный интернет-портал правовой информации. URL: https://publication.pravo.gov.ru/Document/View/0001201212300007 (дата обращения: 2026-02-12).</t>
  </si>
  <si>
    <t>https://publication.pravo.gov.ru/Document/View/0001201212300007</t>
  </si>
  <si>
    <t>Дублирующая библиографическая позиция; каноническая запись — SRC_001.</t>
  </si>
  <si>
    <t>SRC_112</t>
  </si>
  <si>
    <t>Губа К. С</t>
  </si>
  <si>
    <t>Губа К. С. Оценка качества высшего образования: обзор международного опыта // Университетское управление: практика и анализ. — 2019. — Т. 23, № 3. —…</t>
  </si>
  <si>
    <t>Губа К. С. Оценка качества высшего образования: обзор международного опыта // Университетское управление: практика и анализ. — 2019. — Т. 23, № 3. — С. 94–107. DOI: 10.15826/umpa.2019.03.022. URL: https://doi.org/10.15826/umpa.2019.03.022 (дата обращения: 16.08.2026).</t>
  </si>
  <si>
    <t>10.15826/umpa.2019.03.022</t>
  </si>
  <si>
    <t>https://doi.org/10.15826/umpa.2019.03.022</t>
  </si>
  <si>
    <t>SRC_113</t>
  </si>
  <si>
    <t>Министерство образования и науки Российской Федерации</t>
  </si>
  <si>
    <t>Приказ Минобрнауки России от 19.12.2013 № 1367 (ред. от 11.04.2016): зачётная единица = 36 академических часов</t>
  </si>
  <si>
    <t>Приказ Минобрнауки России от 19.12.2013 № 1367 (ред. от 11.04.2016) «Об утверждении Порядка организации и осуществления образовательной деятельности по образовательным программам высшего образования». Официальное опубликование. URL: https://publication.pravo.gov.ru/Document/View/0001201312270032 (дата обращения: 2026-02-12).</t>
  </si>
  <si>
    <t>Россия</t>
  </si>
  <si>
    <t>https://publication.pravo.gov.ru/Document/View/0001201312270032</t>
  </si>
  <si>
    <t>Принята первичная официальная публикация нормативного документа.</t>
  </si>
  <si>
    <t>SRC_114</t>
  </si>
  <si>
    <t>European Commission. ECTS Users’ Guide. Luxembourg: Publications Office of the European Union, 2015. (ECTS: 25–30 hours per credit; 60 ECTS per academic year)</t>
  </si>
  <si>
    <t>European Commission. ECTS Users’ Guide. Luxembourg: Publications Office of the European Union, 2015. (ECTS: 25–30 hours per credit; 60 ECTS per acade…</t>
  </si>
  <si>
    <t>European Commission. ECTS Users’ Guide. Luxembourg: Publications Office of the European Union, 2015. (ECTS: 25–30 hours per credit; 60 ECTS per academic year). DOI: 10.2766/87192. URL: https://op.europa.eu/en/publication-detail/-/publication/da7467e6-8450-11e5-b8b7-01aa75ed71a1 (дата обращения: 2026-02-12).</t>
  </si>
  <si>
    <t>10.2766/87192</t>
  </si>
  <si>
    <t>https://op.europa.eu/en/publication-detail/-/publication/da7467e6-8450-11e5-b8b7-01aa75ed71a1</t>
  </si>
  <si>
    <t>https://data.europa.eu/doi/10.2766/87192; https://education.ec.europa.eu/sites/default/files/document-library-docs/ects-users-guide_en.pdf</t>
  </si>
  <si>
    <t>Дублирующая библиографическая позиция; каноническая запись — SRC_042.</t>
  </si>
  <si>
    <t>SRC_115</t>
  </si>
  <si>
    <t>Electronic Code of Federal Regulations (eCFR). 34 CFR § 600.2: definition of «credit hour»</t>
  </si>
  <si>
    <t>Electronic Code of Federal Regulations (eCFR). 34 CFR § 600.2: definition of «credit hour». URL: https://www.ecfr.gov/current/title-34/subtitle-B/chapter-VI/part-600/subpart-A/section-600.2 (дата обращения: 2026-02-12).</t>
  </si>
  <si>
    <t>https://www.ecfr.gov/current/title-34/subtitle-B/chapter-VI/part-600/subpart-A/section-600.2</t>
  </si>
  <si>
    <t>SRC_116</t>
  </si>
  <si>
    <t>University of California. Academic Senate Regulation 760: unit requirement (minimum 3 hours of work per week per unit)</t>
  </si>
  <si>
    <t>University of California. Academic Senate Regulation 760: unit requirement (minimum 3 hours of work per week per unit). URL: https://senate.universityofcalifornia.edu/bylaws-regulations/regulations/rpart3.html#r760 (дата обращения: 2026-02-12).</t>
  </si>
  <si>
    <t>https://senate.universityofcalifornia.edu/bylaws-regulations/regulations/rpart3.html#r760</t>
  </si>
  <si>
    <t>SRC_117</t>
  </si>
  <si>
    <t>Tsinghua University</t>
  </si>
  <si>
    <t>Undergraduate English-Taught Courses 2018–2019</t>
  </si>
  <si>
    <t>Tsinghua University. Undergraduate English-Taught Courses 2018–2019 [Электронный ресурс]. URL: https://www.tsinghua.edu.cn/en/pdf/2018-2019UndergraduateEnglishTaughtCourses.pdf (дата обращения: 2026-02-12).</t>
  </si>
  <si>
    <t>Вторичная ссылка исключена; принят официальный каталог курсов Tsinghua University. Соотношение 16 credit hours = 1 credit подтверждено источником [54].</t>
  </si>
  <si>
    <t>SRC_118</t>
  </si>
  <si>
    <t>Discipline-Based Education Research: Understanding and Improving Learning in Undergraduate Science and Engineering / National Research Council. Washington, DC: The National Academi</t>
  </si>
  <si>
    <t>Discipline-Based Education Research: Understanding and Improving Learning in Undergraduate Science and Engineering 262 263 / National Research Counci…</t>
  </si>
  <si>
    <t>Discipline-Based Education Research: Understanding and Improving Learning in Undergraduate Science and Engineering / National Research Council. Washington, DC: The National Academies Press, 2012. DOI: 10.17226/13362. URL: https://doi.org/10.17226/13362 (дата обращения: 2026-02-14).</t>
  </si>
  <si>
    <t>10.17226/13362</t>
  </si>
  <si>
    <t>https://doi.org/10.17226/13362</t>
  </si>
  <si>
    <t>2</t>
  </si>
  <si>
    <t>SRC_119</t>
  </si>
  <si>
    <t>Hestenes D., Wells M., Swackhamer G</t>
  </si>
  <si>
    <t>Hestenes D., Wells M., Swackhamer G. Force Concept Inventory // The Physics Teacher. 1992. Vol. 30, no. 3. P. 141–158</t>
  </si>
  <si>
    <t>Hestenes D., Wells M., Swackhamer G. Force Concept Inventory // The Physics Teacher. 1992. Vol. 30, no. 3. P. 141–158. DOI: 10.1119/1.2343497. URL: https://doi.org/10.1119/1.2343497 (дата обращения: 2026-02-14).</t>
  </si>
  <si>
    <t>10.1119/1.2343497</t>
  </si>
  <si>
    <t>https://www.compadre.org/Repository/document/ServeFile.cfm?ID=29&amp;DocID=126</t>
  </si>
  <si>
    <t>https://doi.org/10.1119/1.2343497</t>
  </si>
  <si>
    <t>SRC_120</t>
  </si>
  <si>
    <t>Mazur E. Peer Instruction: A User’s Manual. Upper Saddle River, NJ: Prentice Hall, 1997. ISBN978–0135654411</t>
  </si>
  <si>
    <t>Mazur E. Peer Instruction: A User’s Manual. Upper Saddle River, NJ: Prentice Hall, 1997. ISBN978–0135654411. URL: https://www.google.com/books/edition/Peer_Instruction_a_User_s_Manual/_a5cAAAAMAAJ (дата обращения: 2026-02-14).</t>
  </si>
  <si>
    <t>https://www.google.com/books/edition/Peer_Instruction_a_User_s_Manual/_a5cAAAAMAAJ</t>
  </si>
  <si>
    <t>SRC_121</t>
  </si>
  <si>
    <t>Наводнов В. Г., Мотова Г. Н</t>
  </si>
  <si>
    <t>Наводнов В. Г., Мотова Г. Н. Практика аккредитации в системе высшего образования России // Высшее образование в России. — 2015. — № 5. — С. 12–20</t>
  </si>
  <si>
    <t>Наводнов В. Г., Мотова Г. Н. Практика аккредитации в системе высшего образования России // Высшее образование в России. — 2015. — № 5. — С. 12–20. URL: https://vovr.elpub.ru/jour/article/view/188 (дата обращения: 16.08.2026).</t>
  </si>
  <si>
    <t>https://vovr.elpub.ru/jour/article/view/188</t>
  </si>
  <si>
    <t>SRC_122</t>
  </si>
  <si>
    <t>Пономарёва Е. А., Савина А. Д., Антоненко Н. С</t>
  </si>
  <si>
    <t>Пономарёва Е. А., Савина А. Д., Антоненко Н. С. Риск-ориентированное регулирование российских вузов: индикаторы риска и их использование для государс…</t>
  </si>
  <si>
    <t>Пономарёва Е. А., Савина А. Д., Антоненко Н. С. Риск-ориентированное регулирование российских вузов: индикаторы риска и их использование для государственного контроля // Высшее образование в России. — 2023. — Т. 32, № 2. — С. 43–60. DOI: 10.31992/0869-3617-2023-32-2-43-60. URL: https://doi.org/10.31992/0869-3617-2023-32-2-43-60 (дата обращения: 16.08.2026).</t>
  </si>
  <si>
    <t>10.31992/0869-3617-2023-32-2-43-60</t>
  </si>
  <si>
    <t>https://doi.org/10.31992/0869-3617-2023-32-2-43-60</t>
  </si>
  <si>
    <t>SRC_123</t>
  </si>
  <si>
    <t>Biggs J., Tang C. Teaching for Quality Learning at University. 4th ed. Maidenhead: Open University Press, 2011. ISBN978–0335242757</t>
  </si>
  <si>
    <t>Biggs J., Tang C. Teaching for Quality Learning at University. 4th ed. Maidenhead: Open University Press, 2011. ISBN978–0335242757. URL: https://books.google.com/books/about/Teaching_For_Quality_Learning_At_Univers.html?id=XhjRBrDAESkC (дата обращения: 2026-02-14).</t>
  </si>
  <si>
    <t>https://books.google.com/books/about/Teaching_For_Quality_Learning_At_Univers.html?id=XhjRBrDAESkC</t>
  </si>
  <si>
    <t>https://search.worldcat.org/title/767560793</t>
  </si>
  <si>
    <t>2, 3</t>
  </si>
  <si>
    <t>SRC_124</t>
  </si>
  <si>
    <t>Мешкова Т. А</t>
  </si>
  <si>
    <t>Мешкова Т. А. Качество преподавания как неотъемлемая часть культуры качества в вузе // Вопросы образования. — 2010. — № 3. — С. 115–134</t>
  </si>
  <si>
    <t>Мешкова Т. А. Качество преподавания как неотъемлемая часть культуры качества в вузе // Вопросы образования. — 2010. — № 3. — С. 115–134. URL: https://vo.hse.ru/article/view/15182 (дата обращения: 16.08.2026).</t>
  </si>
  <si>
    <t>https://vo.hse.ru/article/view/15182</t>
  </si>
  <si>
    <t>SRC_125</t>
  </si>
  <si>
    <t>Форрат Н. В</t>
  </si>
  <si>
    <t>Проблема качества высшего образования: мировые вызовы и их российские трансформации</t>
  </si>
  <si>
    <t>Форрат Н. В. Проблема качества высшего образования: мировые вызовы и их российские трансформации // Вопросы образования. 2009. № 2. С. 121–138. URL: https://vo.hse.ru/article/view/15257 (дата обращения: 16.08.2026).</t>
  </si>
  <si>
    <t>https://vo.hse.ru/article/view/15257</t>
  </si>
  <si>
    <t>SRC_126</t>
  </si>
  <si>
    <t>Рогозин Д. М., Солодовникова О. Б., Ипатова А. А</t>
  </si>
  <si>
    <t>Рогозин Д. М., Солодовникова О. Б., Ипатова А. А. Как преподаватели вузов воспринимают цифровую трансформацию высшего образования // Вопросы образова…</t>
  </si>
  <si>
    <t>Рогозин Д. М., Солодовникова О. Б., Ипатова А. А. Как преподаватели вузов воспринимают цифровую трансформацию высшего образования // Вопросы образования. — 2022. — № 1. — С. 271–300. DOI: 10.17323/1814-9545-2022-1-271-300. URL: https://doi.org/10.17323/1814-9545-2022-1-271-300 (дата обращения: 16.08.2026).</t>
  </si>
  <si>
    <t>10.17323/1814-9545-2022-1-271-300</t>
  </si>
  <si>
    <t>https://doi.org/10.17323/1814-9545-2022-1-271-300</t>
  </si>
  <si>
    <t>SRC_127</t>
  </si>
  <si>
    <t>Cohen J. Statistical Power Analysis for the Behavioral Sciences. 2nd ed. New York: Routledge, 1988. DOI: 10.4324/9780203771587</t>
  </si>
  <si>
    <t>Cohen J. Statistical Power Analysis for the Behavioral Sciences. 2nd ed. New York: Routledge, 1988</t>
  </si>
  <si>
    <t>Cohen J. Statistical Power Analysis for the Behavioral Sciences. 2nd ed. New York: Routledge, 1988. DOI: 10.4324/9780203771587. URL: https://doi.org/10.4324/9780203771587 (дата обращения: 2026-02-14).</t>
  </si>
  <si>
    <t>10.4324/9780203771587</t>
  </si>
  <si>
    <t>https://www.taylorfrancis.com/books/mono/10.4324/9780203771587/statistical-power-analysis-behavioral-sciences-jacob-cohen</t>
  </si>
  <si>
    <t>https://doi.org/10.4324/9780203771587</t>
  </si>
  <si>
    <t>SRC_128</t>
  </si>
  <si>
    <t>Shrout P. E., Fleiss J. L</t>
  </si>
  <si>
    <t>Shrout P. E., Fleiss J. L. Intraclass correlations: uses in assessing rater reliability // Psychological Bulletin. 1979. Vol. 86, no. 2. P. 420–428.…</t>
  </si>
  <si>
    <t>Shrout P. E., Fleiss J. L. Intraclass correlations: uses in assessing rater reliability // Psychological Bulletin. 1979. Vol. 86, no. 2. P. 420–428. DOI: 10.1037/0033-2909.86.2.420. URL: https://doi.org/10.1037/0033-2909.86.2.420 (дата обращения: 2026-02-14).</t>
  </si>
  <si>
    <t>10.1037/0033-2909.86.2.420</t>
  </si>
  <si>
    <t>https://pubmed.ncbi.nlm.nih.gov/18839484/</t>
  </si>
  <si>
    <t>https://doi.org/10.1037/0033-2909.86.2.420</t>
  </si>
  <si>
    <t>SRC_129</t>
  </si>
  <si>
    <t>Трудности и перспективы цифровой трансформации образования / под ред</t>
  </si>
  <si>
    <t>Трудности и перспективы цифровой трансформации образования / под ред. А. Ю. Уварова, И. Д. Фрумина. — Москва: Издательский дом НИУ ВШЭ, 2019. — 343 с</t>
  </si>
  <si>
    <t>Трудности и перспективы цифровой трансформации образования / под ред. А. Ю. Уварова, И. Д. Фрумина. — Москва: Издательский дом НИУ ВШЭ, 2019. — 343 с. URL: https://publications.hse.ru/books/297325428 (дата обращения: 16.08.2026).</t>
  </si>
  <si>
    <t>https://publications.hse.ru/books/297325428</t>
  </si>
  <si>
    <t>https://ioe.hse.ru/data/2019/07/01/1492988034/Cifra_text.pdf</t>
  </si>
  <si>
    <t>SRC_130</t>
  </si>
  <si>
    <t>Lakens D</t>
  </si>
  <si>
    <t>Lakens D. Calculating and reporting effect sizes to facilitate cumulative science: a practical primer for t-tests and ANOVAs // Frontiers in Psycholo…</t>
  </si>
  <si>
    <t>Lakens D. Calculating and reporting effect sizes to facilitate cumulative science: a practical primer for t-tests and ANOVAs // Frontiers in Psychology. 2013. Vol. 4. Article 863. DOI: 10.3389/fpsyg.2013.00863. URL: https://doi.org/10.3389/fpsyg.2013.00863 (дата обращения: 2026-02-14).</t>
  </si>
  <si>
    <t>10.3389/fpsyg.2013.00863</t>
  </si>
  <si>
    <t>https://pmc.ncbi.nlm.nih.gov/articles/PMC3840331/</t>
  </si>
  <si>
    <t>https://doi.org/10.3389/fpsyg.2013.00863</t>
  </si>
  <si>
    <t>SRC_131</t>
  </si>
  <si>
    <t>Messick S</t>
  </si>
  <si>
    <t>Messick S. Validity of psychological assessment: Validation of inferences from persons’ responses and performances as scientific inquiry into score m…</t>
  </si>
  <si>
    <t>Messick S. Validity of psychological assessment: Validation of inferences from persons’ responses and performances as scientific inquiry into score meaning // American Psychologist. 1995. Vol. 50, no. 9. P. 741–749. DOI: 10.1037/0003-066X.50.9.741. URL: https://doi.org/10.1037/0003-066X.50.9.741 (дата обращения: 2026-02-14).</t>
  </si>
  <si>
    <t>10.1037/0003-066X.50.9.741</t>
  </si>
  <si>
    <t>https://psycnet.apa.org/record/1995-42255-001</t>
  </si>
  <si>
    <t>https://doi.org/10.1037/0003-066X.50.9.741</t>
  </si>
  <si>
    <t>SRC_132</t>
  </si>
  <si>
    <t>Константинова Л. В., Ворожихин В. В., Петров А. М., Титова Е. С., Штыхно Д. А</t>
  </si>
  <si>
    <t>Константинова Л. В., Ворожихин В. В., Петров А. М., Титова Е. С., Штыхно Д. А. Генеративный искусственный ин - теллект в образовании: дискуссии и про…</t>
  </si>
  <si>
    <t>Константинова Л. В., Ворожихин В. В., Петров А. М., Титова Е. С., Штыхно Д. А. Генеративный искусственный интеллект в образовании: дискуссии и прогнозы // Открытое образование. — 2023. — Т. 27, № 2. — С. 36–48. DOI: 10.21686/1818-4243-2023-2-36-48. URL: https://doi.org/10.21686/1818-4243-2023-2-36-48 (дата обращения: 16.08.2026).</t>
  </si>
  <si>
    <t>10.21686/1818-4243-2023-2-36-48</t>
  </si>
  <si>
    <t>https://doi.org/10.21686/1818-4243-2023-2-36-48</t>
  </si>
  <si>
    <t>SRC_133</t>
  </si>
  <si>
    <t>Буякова К. И., Дмитриев Я. А., Иванова А. С., Фещенко А. В., Яковлева К. И</t>
  </si>
  <si>
    <t>Буякова К. И., Дмитриев Я. А., Иванова А. С., Фещенко А. В., Яковлева К. И. Отношение студентов и преподавателей к использованию инструментов с искус…</t>
  </si>
  <si>
    <t>Буякова К. И., Дмитриев Я. А., Иванова А. С., Фещенко А. В., Яковлева К. И. Отношение студентов и преподавателей к использованию инструментов с искусственным интеллектом в вузе // Образование и наука. — 2024. — Т. 26, № 7. — С. 160–193. DOI: 10.17853/1994-5639-2024-7-160-193. URL: https://doi.org/10.17853/1994-5639-2024-7-160-193 (дата обращения: 16.08.2026).</t>
  </si>
  <si>
    <t>10.17853/1994-5639-2024-7-160-193</t>
  </si>
  <si>
    <t>https://doi.org/10.17853/1994-5639-2024-7-160-193</t>
  </si>
  <si>
    <t>SRC_134</t>
  </si>
  <si>
    <t>Гнедых Д. С., Бордовская Н. В., Кошкина Е. А. [и др.]</t>
  </si>
  <si>
    <t>Гнедых Д. С., Бордовская Н. В., Кошкина Е. А. [и др.]. Развитие субъектности студентов при взаимодействии с генеративным искусственным интеллектом: с…</t>
  </si>
  <si>
    <t>Гнедых Д. С., Бордовская Н. В., Кошкина Е. А. [и др.]. Развитие субъектности студентов при взаимодействии с генеративным искусственным интеллектом: систематизация научных представлений // Образование и наука. — 2025. — Т. 27, № 8. — С. 9–34. DOI: 10.17853/1994-5639-2025-8-9-34. URL: https://doi.org/10.17853/1994-5639-2025-8-9-34 (дата обращения: 16.08.2026).</t>
  </si>
  <si>
    <t>10.17853/1994-5639-2025-8-9-34</t>
  </si>
  <si>
    <t>https://doi.org/10.17853/1994-5639-2025-8-9-34</t>
  </si>
  <si>
    <t>SRC_135</t>
  </si>
  <si>
    <t>Тихонова Н. В., Сабирова Д. Р</t>
  </si>
  <si>
    <t>Тихонова Н. В., Сабирова Д. Р. Грамотность педагога в области искусственного интеллекта: теоретический анализ понятия // Образование и наука. — 2025.…</t>
  </si>
  <si>
    <t>Тихонова Н. В., Сабирова Д. Р. Грамотность педагога в области искусственного интеллекта: теоретический анализ понятия // Образование и наука. — 2025. — Т. 27, № 6. — С. 180–206. DOI: 10.17853/1994-5639-2025-6-180-206. URL: https://doi.org/10.17853/1994-5639-2025-6-180-206 (дата обращения: 16.08.2026).</t>
  </si>
  <si>
    <t>10.17853/1994-5639-2025-6-180-206</t>
  </si>
  <si>
    <t>https://doi.org/10.17853/1994-5639-2025-6-180-206</t>
  </si>
  <si>
    <t>SRC_136</t>
  </si>
  <si>
    <t>Сысоев П. В</t>
  </si>
  <si>
    <t>Сысоев П. В. Искусственный интеллект в образовании: осведомлённость, готовность и практика применения преподавателями высшей школы технологий искусст…</t>
  </si>
  <si>
    <t>Сысоев П. В. Искусственный интеллект в образовании: осведомлённость, готовность и практика применения преподавателями высшей школы технологий искусственного интеллекта в профессиональной деятельности // Высшее образование в России. — 2023. — Т. 32, № 10. — С. 9–33. DOI: 10.31992/0869-3617-2023-32-10-9-33. URL: https://doi.org/10.31992/0869-3617-2023-32-10-9-33 (дата обращения: 16.08.2026).</t>
  </si>
  <si>
    <t>10.31992/0869-3617-2023-32-10-9-33</t>
  </si>
  <si>
    <t>https://doi.org/10.31992/0869-3617-2023-32-10-9-33</t>
  </si>
  <si>
    <t>SRC_137</t>
  </si>
  <si>
    <t>Ивахненко Е. Н., Никольский В. С</t>
  </si>
  <si>
    <t>Ивахненко Е. Н., Никольский В. С. ChatGPT в высшем образовании и науке: угроза или ценный ресурс? // Высшее образование в России. — 2023. — Т. 32, №…</t>
  </si>
  <si>
    <t>Ивахненко Е. Н., Никольский В. С. ChatGPT в высшем образовании и науке: угроза или ценный ресурс? // Высшее образование в России. — 2023. — Т. 32, № 4. — С. 9–22. DOI: 10.31992/0869-3617-2023-32-4-9-22. URL: https://doi.org/10.31992/0869-3617-2023-32-4-9-22 (дата обращения: 16.08.2026).</t>
  </si>
  <si>
    <t>10.31992/0869-3617-2023-32-4-9-22</t>
  </si>
  <si>
    <t>https://doi.org/10.31992/0869-3617-2023-32-4-9-22</t>
  </si>
  <si>
    <t>SRC_138</t>
  </si>
  <si>
    <t>Давыдов С. Г., Матвеева Н. Н., Адемукова Н. В., Вичканова А. А</t>
  </si>
  <si>
    <t>Давыдов С. Г., Матвеева Н. Н., Адемукова Н. В., Вичка - нова А. А. Искусственный интеллект в российском выс - шем образовании: текущее состояние и пе…</t>
  </si>
  <si>
    <t>Давыдов С. Г., Матвеева Н. Н., Адемукова Н. В., Вичканова А. А. Искусственный интеллект в российском высшем образовании: текущее состояние и перспективы развития // Университетское управление: практика и анализ. — 2024. — Т. 28, № 3. — С. 32–44. DOI: 10.15826/umpa.2024.03.023. URL: https://doi.org/10.15826/umpa.2024.03.023 (дата обращения: 16.08.2026).</t>
  </si>
  <si>
    <t>10.15826/umpa.2024.03.023</t>
  </si>
  <si>
    <t>https://doi.org/10.15826/umpa.2024.03.023</t>
  </si>
  <si>
    <t>SRC_139</t>
  </si>
  <si>
    <t>Ананин Д. П., Комаров Р. В., Реморенко И. М</t>
  </si>
  <si>
    <t>Ананин Д. П., Комаров Р. В., Реморенко И. М. «Когда честно — хорошо, для имитации — плохо»: стратегии использования генеративного искусственного инте…</t>
  </si>
  <si>
    <t>Ананин Д. П., Комаров Р. В., Реморенко И. М. «Когда честно — хорошо, для имитации — плохо»: стратегии использования генеративного искусственного интеллекта в российском вузе // Высшее образование в России. — 2025. — Т. 34, № 2. — С. 31–50. DOI: 10.31992/0869-3617-2025-34-2-31-50. URL: https://doi.org/10.31992/0869-3617-2025-34-2-31-50 (дата обращения: 16.08.2026).</t>
  </si>
  <si>
    <t>10.31992/0869-3617-2025-34-2-31-50</t>
  </si>
  <si>
    <t>https://doi.org/10.31992/0869-3617-2025-34-2-31-50</t>
  </si>
  <si>
    <t>SRC_140</t>
  </si>
  <si>
    <t>Казакова Е. И., Кузьминов Я. И</t>
  </si>
  <si>
    <t>Казакова Е. И., Кузьминов Я. И. Мы должны воспитать культуру критического отношения к ответам искусственного интеллекта // Вопросы образования. — 202…</t>
  </si>
  <si>
    <t>Казакова Е. И., Кузьминов Я. И. Мы должны воспитать культуру критического отношения к ответам искусственного интеллекта // Вопросы образования. — 2025. — № 1. — С. 8–24. DOI: 10.17323/vo-2025-25882. URL: https://doi.org/10.17323/vo-2025-25882 (дата обращения: 16.08.2026).</t>
  </si>
  <si>
    <t>10.17323/vo-2025-25882</t>
  </si>
  <si>
    <t>https://doi.org/10.17323/vo-2025-25882</t>
  </si>
  <si>
    <t>SRC_141</t>
  </si>
  <si>
    <t>Сысоев П. В. Этика и ИИ-плагиат в академической среде: понимание студентами вопросов соблюдения авторской этики и проблемы плагиата в процессе взаимо…</t>
  </si>
  <si>
    <t>Сысоев П. В. Этика и ИИ-плагиат в академической среде: понимание студентами вопросов соблюдения авторской этики и проблемы плагиата в процессе взаимодействия с генеративным искусственным интеллектом // Высшее образование в России. — 2024. — Т. 33, № 2. — С. 31–53. DOI: 10.31992/0869-3617-2024-33-2-31-53. URL: https://doi.org/10.31992/0869-3617-2024-33-2-31-53 (дата обращения: 16.08.2026).</t>
  </si>
  <si>
    <t>10.31992/0869-3617-2024-33-2-31-53</t>
  </si>
  <si>
    <t>https://doi.org/10.31992/0869-3617-2024-33-2-31-53</t>
  </si>
  <si>
    <t>SRC_142</t>
  </si>
  <si>
    <t>Другова Е. А., Журавлёва И. И., Захарова У. С., Сотникова В. Е., Яковлева К. И</t>
  </si>
  <si>
    <t>Другова Е. А., Журавлёва И. И., Захарова У. С., Сотникова В. Е., Яковлева К. И. Искусственный интеллект для учебной аналитики и этапы педагогического…</t>
  </si>
  <si>
    <t>Другова Е. А., Журавлёва И. И., Захарова У. С., Сотникова В. Е., Яковлева К. И. Искусственный интеллект для учебной аналитики и этапы педагогического проектирования: обзор решений // Вопросы образования. — 2022. — № 4. — С. 107–153. DOI: 10.17323/1814-9545-2022-4-107-153. URL: https://doi.org/10.17323/1814-9545-2022-4-107-153 (дата обращения: 16.08.2026).</t>
  </si>
  <si>
    <t>10.17323/1814-9545-2022-4-107-153</t>
  </si>
  <si>
    <t>https://doi.org/10.17323/1814-9545-2022-4-107-153</t>
  </si>
  <si>
    <t>SRC_143</t>
  </si>
  <si>
    <t>Тишкина К. О., Елисеева О. В., Багаутдинова А. Ш., Шилова К. С., Ефремова А. А</t>
  </si>
  <si>
    <t>Тишкина К. О., Елисеева О. В., Багаутдинова А. Ш., Шилова К. С., Ефремова А. А. Управление качеством образова - тельных программ на основе данных //…</t>
  </si>
  <si>
    <t>Тишкина К. О., Елисеева О. В., Багаутдинова А. Ш., Шилова К. С., Ефремова А. А. Управление качеством образовательных программ на основе данных // Университетское управление: практика и анализ. — 2022. — Т. 26, № 3. — С. 112–119. DOI: 10.15826/umpa.2022.03.025. URL: https://doi.org/10.15826/umpa.2022.03.025 (дата обращения: 16.08.2026).</t>
  </si>
  <si>
    <t>10.15826/umpa.2022.03.025</t>
  </si>
  <si>
    <t>https://doi.org/10.15826/umpa.2022.03.025</t>
  </si>
  <si>
    <t>SRC_144</t>
  </si>
  <si>
    <t>Двуличанская Н. Н., Березина С. Л., Пясецкий В. Б</t>
  </si>
  <si>
    <t>Двуличанская Н. Н., Березина С. Л., Пясецкий В. Б. Проектная деятельность студентов вуза как средство достижения результатов обучения // Alma Mater (…</t>
  </si>
  <si>
    <t>Двуличанская Н. Н., Березина С. Л., Пясецкий В. Б. Проектная деятельность студентов вуза как средство достижения результатов обучения // Alma Mater (Вестник высшей школы). — 2022. — № 11. — С. 22–27. DOI: 10.20339/AM.11-22.022. URL: https://doi.org/10.20339/AM.11-22.022 (дата обращения: 16.08.2026).</t>
  </si>
  <si>
    <t>10.20339/AM.11-22.022</t>
  </si>
  <si>
    <t>https://doi.org/10.20339/AM.11-22.022</t>
  </si>
  <si>
    <t>SRC_145</t>
  </si>
  <si>
    <t>Chi M. T.H., Wylie R</t>
  </si>
  <si>
    <t>Chi M. T.H., Wylie R. The ICAP Framework: Linking Cognitive Engagement to Active Learning Outcomes // Educational Psychologist. 2014. Vol. 49, no. 4.…</t>
  </si>
  <si>
    <t>Chi M. T.H., Wylie R. The ICAP Framework: Linking Cognitive Engagement to Active Learning Outcomes // Educational Psychologist. 2014. Vol. 49, no. 4. P. 219–243. DOI: 10.1080/00461520.2014.965823. URL: https://doi.org/10.1080/00461520.2014.965823 (дата обращения: 2026-02-14).</t>
  </si>
  <si>
    <t>10.1080/00461520.2014.965823</t>
  </si>
  <si>
    <t>https://doi.org/10.1080/00461520.2014.965823</t>
  </si>
  <si>
    <t>SRC_146</t>
  </si>
  <si>
    <t>Петрунева Р. М., Топоркова О. В., Васильева В. Д</t>
  </si>
  <si>
    <t>Петрунева Р. М., Топоркова О. В., Васильева В. Д. Учебное инженерное проектирование в структуре подготовки студентов технического вуза // Высшее обра…</t>
  </si>
  <si>
    <t>Петрунева Р. М., Топоркова О. В., Васильева В. Д. Учебное инженерное проектирование в структуре подготовки студентов технического вуза // Высшее образование в России. — 2015. — № 7. — С. 30–36. URL: https://vovr.elpub.ru/jour/article/view/239 (дата обращения: 16.08.2026).</t>
  </si>
  <si>
    <t>https://vovr.elpub.ru/jour/article/view/239</t>
  </si>
  <si>
    <t>SRC_147</t>
  </si>
  <si>
    <t>Меренков А. В., Мельникова О. Я. Практики организации подготовки инженерных кадров, востребованных индустрией 4</t>
  </si>
  <si>
    <t>Меренков А. В., Мельникова О. Я. Практики организации подготовки инженерных кадров, востребованных инду - стрией 4.0 // Инженерное образование. — 202…</t>
  </si>
  <si>
    <t>Меренков А. В., Мельникова О. Я. Практики организации подготовки инженерных кадров, востребованных индустрией 4.0 // Инженерное образование. — 2021. — № 29. — С. 23–33. DOI: 10.54835/18102883_2021_29_2. URL: https://old.aeer.ru/files/io/m29/art_2.pdf (дата обращения: 16.08.2026).</t>
  </si>
  <si>
    <t>10.54835/18102883_2021_29_2</t>
  </si>
  <si>
    <t>https://old.aeer.ru/files/io/m29/art_2.pdf</t>
  </si>
  <si>
    <t>SRC_148</t>
  </si>
  <si>
    <t>Приходько В. М., Сазонова З. С</t>
  </si>
  <si>
    <t>Приходько В. М., Сазонова З. С. Инженерная педагогика: становление, развитие, перспективы // Высшее образование в России. — 2007. — № 1. — С. 10–25</t>
  </si>
  <si>
    <t>Приходько В. М., Сазонова З. С. Инженерная педагогика: становление, развитие, перспективы // Высшее образование в России. — 2007. — № 1. — С. 10–25. URL: https://cyberleninka.ru/article/n/inzhenernaya-pedagogika-stanovlenie-razvitie-perspektivy (дата обращения: 16.08.2026).</t>
  </si>
  <si>
    <t>https://cyberleninka.ru/article/n/inzhenernaya-pedagogika-stanovlenie-razvitie-perspektivy</t>
  </si>
  <si>
    <t>https://library.bmstu.ru/Catalog/Details/158196; https://cyberleninka.ru/article/n/inzhenernaya-pedagogika-stanovlenie-razvitie-perspektivy</t>
  </si>
  <si>
    <t>SRC_149</t>
  </si>
  <si>
    <t>Вербицкий А</t>
  </si>
  <si>
    <t>Вербицкий А. А. Активное обучение в высшей школе: контекстный подход. — Москва: Высшая школа, 1991. — 207 с</t>
  </si>
  <si>
    <t>Вербицкий А. А. Активное обучение в высшей школе: контекстный подход. — Москва: Высшая школа, 1991. — 207 с. URL: https://rusneb.ru/catalog/000199_000009_001577044/ (дата обращения: 16.08.2026).</t>
  </si>
  <si>
    <t>https://rusneb.ru/catalog/000199_000009_001577044/</t>
  </si>
  <si>
    <t>SRC_150</t>
  </si>
  <si>
    <t>Плетяго Т. Ю., Остапенко А. С., Антонова С. Н</t>
  </si>
  <si>
    <t>Плетяго Т. Ю., Остапенко А. С., Антонова С. Н. Педагогические модели смешанного обучения в вузе: обобщение опыта российской и зарубежной практики //…</t>
  </si>
  <si>
    <t>Плетяго Т. Ю., Остапенко А. С., Антонова С. Н. Педагогические модели смешанного обучения в вузе: обобщение опыта российской и зарубежной практики // Образование и наука. — 2019. — Т. 21, № 5. — С. 112–129. DOI: 10.17853/1994-5639-2019-5-113-130. URL: https://doi.org/10.17853/1994-5639-2019-5-113-130 (дата обращения: 16.08.2026).</t>
  </si>
  <si>
    <t>10.17853/1994-5639-2019-5-113-130</t>
  </si>
  <si>
    <t>https://doi.org/10.17853/1994-5639-2019-5-113-130</t>
  </si>
  <si>
    <t>https://www.edscience.ru/jour/article/view/1252; https://www.edscience.ru/jour/article/view/1252/836</t>
  </si>
  <si>
    <t>SRC_151</t>
  </si>
  <si>
    <t>Bandura A</t>
  </si>
  <si>
    <t>Bandura A. Self-efficacy: Toward a unifying theory of behavioral change // Psychological Review. 1977. Vol. 84, no. 2. P. 191–215</t>
  </si>
  <si>
    <t>Bandura A. Self-efficacy: Toward a unifying theory of behavioral change // Psychological Review. 1977. Vol. 84, no. 2. P. 191–215. DOI: 10.1037/0033-295X.84.2.191. URL: https://doi.org/10.1037/0033-295X.84.2.191 (дата обращения: 2026-02-14).</t>
  </si>
  <si>
    <t>10.1037/0033-295X.84.2.191</t>
  </si>
  <si>
    <t>https://doi.org/10.1037/0033-295X.84.2.191</t>
  </si>
  <si>
    <t>SRC_152</t>
  </si>
  <si>
    <t>Nicol D</t>
  </si>
  <si>
    <t>Nicol D. Transforming assessment and feedback: Enhancing integration and empowerment in the first year // Quality Assurance Agency for Higher Educati…</t>
  </si>
  <si>
    <t>Nicol D. Transforming assessment and feedback: Enhancing integration and empowerment in the first year // Quality Assurance Agency for Higher Education (QAA). 2009. URL: https://dera.ioe.ac.uk/id/eprint/11605/ (дата обращения: 2026-02-14).</t>
  </si>
  <si>
    <t>https://dera.ioe.ac.uk/id/eprint/11605/</t>
  </si>
  <si>
    <t>https://dera.ioe.ac.uk/id/eprint/11605/1/First_Year_Transforming_Assess.pdf</t>
  </si>
  <si>
    <t>SRC_153</t>
  </si>
  <si>
    <t>Ethically Aligned Design: A Vision for Prioritizing Human Well-being with Autonomous and Intelligent Systems / IEEE. 2019</t>
  </si>
  <si>
    <t>Ethically Aligned Design: A Vision for Prioritizing Human Well-being with Autonomous and Intelligent Systems / IEEE. 2019. URL: https://ethicsinaction.ieee.org/ (дата обращения: 2026-02-14).</t>
  </si>
  <si>
    <t>https://ethicsinaction.ieee.org/</t>
  </si>
  <si>
    <t>SRC_154</t>
  </si>
  <si>
    <t>ISO/IEC22989:2022. Information technology — Artificial intelligence — Artificial intelligence concepts and terminology</t>
  </si>
  <si>
    <t>ISO/IEC22989:2022. Information technology — Artificial intelligence — Artificial intelligence concepts and terminology. URL: https://www.iso.org/standard/74296.html (дата обращения: 16.08.2026).</t>
  </si>
  <si>
    <t>https://www.iso.org/standard/74296.html</t>
  </si>
  <si>
    <t>SRC_155</t>
  </si>
  <si>
    <t>ISO/IEC23894:2023. Information technology — Artificial intelligence — Guidance on risk management</t>
  </si>
  <si>
    <t>ISO/IEC23894:2023. Information technology — Artificial intelligence — Guidance on risk management. URL: https://www.iso.org/standard/77304.html (дата обращения: 2026-02-14).</t>
  </si>
  <si>
    <t>https://www.iso.org/standard/77304.html</t>
  </si>
  <si>
    <t>SRC_156</t>
  </si>
  <si>
    <t>IEEE Std 7000–2021. IEEE Standard Model Process for Addressing Ethical Concerns during System Design</t>
  </si>
  <si>
    <t>IEEE Std 7000–2021. IEEE Standard Model Process for Addressing Ethical Concerns during System Design. URL: https://standards.ieee.org/standard/7000-2021.html (дата обращения: 2026-02-14).</t>
  </si>
  <si>
    <t>https://standards.ieee.org/standard/7000-2021.html</t>
  </si>
  <si>
    <t>SRC_157</t>
  </si>
  <si>
    <t>Deslauriers L., Schelew E., Wieman C</t>
  </si>
  <si>
    <t>Deslauriers L., Schelew E., Wieman C. Improved Learning in a Large-Enrollment Physics Class // Science. 2011. Vol. 332, No. 6031. P. 862–864</t>
  </si>
  <si>
    <t>Deslauriers L., Schelew E., Wieman C. Improved Learning in a Large-Enrollment Physics Class // Science. 2011. Vol. 332, No. 6031. P. 862–864. DOI: 10.1126/science.1201783. URL: https://doi.org/10.1126/science.1201783 (дата обращения: 2026-02-14).</t>
  </si>
  <si>
    <t>10.1126/science.1201783</t>
  </si>
  <si>
    <t>https://www.science.org/doi/10.1126/science.1201783</t>
  </si>
  <si>
    <t>https://doi.org/10.1126/science.1201783</t>
  </si>
  <si>
    <t>SRC_158</t>
  </si>
  <si>
    <t>Finkelstein N. D., Adams W. K., Keller C. J., Kohl P. B., Perkins K. K., Podolefsky N. S., Reid S., LeMaster R</t>
  </si>
  <si>
    <t>Finkelstein N. D., Adams W. K., Keller C. J., Kohl P. B., Perkins K. K., Podolefsky N. S., Reid S., LeMaster R. When Learning about the Real World Is…</t>
  </si>
  <si>
    <t>Finkelstein N. D., Adams W. K., Keller C. J., Kohl P. B., Perkins K. K., Podolefsky N. S., Reid S., LeMaster R. When Learning about the Real World Is Better Done Virtually: A Study of Substituting Computer Simulations for Laboratory Equipment // Physical Review Special Topics — Physics Education Research. 2005. Vol. 1, No. 1. 010103. DOI: 10.1103/PhysRevSTPER.1.010103. URL: https://doi.org/10.1103/PhysRevSTPER.1.010103 (дата обращения: 2026-02-14).</t>
  </si>
  <si>
    <t>10.1103/PhysRevSTPER.1.010103</t>
  </si>
  <si>
    <t>https://link.aps.org/doi/10.1103/PhysRevSTPER.1.010103</t>
  </si>
  <si>
    <t>https://doi.org/10.1103/PhysRevSTPER.1.010103</t>
  </si>
  <si>
    <t>SRC_159</t>
  </si>
  <si>
    <t>Laursen S. L., Hassi M.-L., Kogan M., Weston T. J</t>
  </si>
  <si>
    <t>Laursen S. L., Hassi M.-L., Kogan M., Weston T. J. Benefits for Women and Men of Inquiry-Based Learning in College Mathematics: A Multi-Institution S…</t>
  </si>
  <si>
    <t>Laursen S. L., Hassi M.-L., Kogan M., Weston T. J. Benefits for Women and Men of Inquiry-Based Learning in College Mathematics: A Multi-Institution Study // Journal for Research in Mathematics Education. 2014. Vol. 45, No. 4. P. 406–418. DOI: 10.5951/jresematheduc.45.4.0406. URL: https://doi.org/10.5951/jresematheduc.45.4.0406 (дата обращения: 2026-02-14).</t>
  </si>
  <si>
    <t>10.5951/jresematheduc.45.4.0406</t>
  </si>
  <si>
    <t>https://doi.org/10.5951/jresematheduc.45.4.0406</t>
  </si>
  <si>
    <t>SRC_160</t>
  </si>
  <si>
    <t>Hayward C. N., Kogan M., Laursen S. L</t>
  </si>
  <si>
    <t>Hayward C. N., Kogan M., Laursen S. L. Facilitating Instructor Adoption of Inquiry-Based Learning in College Mathematics // International Journal of…</t>
  </si>
  <si>
    <t>Hayward C. N., Kogan M., Laursen S. L. Facilitating Instructor Adoption of Inquiry-Based Learning in College Mathematics // International Journal of Research in Undergraduate Mathematics Education. 2016. Vol. 2. P. 59–82. DOI: 10.1007/s40753-015-0021-y. URL: https://doi.org/10.1007/s40753-015-0021-y (дата обращения: 2026-02-14).</t>
  </si>
  <si>
    <t>10.1007/s40753-015-0021-y</t>
  </si>
  <si>
    <t>https://link.springer.com/article/10.1007/s40753-015-0021-y</t>
  </si>
  <si>
    <t>https://doi.org/10.1007/s40753-015-0021-y</t>
  </si>
  <si>
    <t>Дополнительные материалы к доказательной базе</t>
  </si>
  <si>
    <t>Профильные научные, нормативные и образовательные материалы сверх нумерованного списка 1–160; каждый имеет канонический URL.</t>
  </si>
  <si>
    <t>Название</t>
  </si>
  <si>
    <t>Основной класс</t>
  </si>
  <si>
    <t>Статус / издатель</t>
  </si>
  <si>
    <t>Роль</t>
  </si>
  <si>
    <t>SRC_W001</t>
  </si>
  <si>
    <t>MIT TEAL — официальный разбор образовательной трансформации</t>
  </si>
  <si>
    <t>Открытый образовательный ресурс</t>
  </si>
  <si>
    <t>Официальный ресурс MIT</t>
  </si>
  <si>
    <t>Описание практики / кейс</t>
  </si>
  <si>
    <t>https://web.mit.edu/edtech/casestudies/teal.html</t>
  </si>
  <si>
    <t>https://web.mit.edu/jbelcher/www/TEALref/TEAL.pdf</t>
  </si>
  <si>
    <t>Дополняет доказательную базу монографии.</t>
  </si>
  <si>
    <t>SRC_W002</t>
  </si>
  <si>
    <t>MIT OpenCourseWare 8.02 — Physics II (TEAL)</t>
  </si>
  <si>
    <t>Официальный ресурс MIT OCW</t>
  </si>
  <si>
    <t>Материалы курса / воспроизводимый пример</t>
  </si>
  <si>
    <t>SRC_W003</t>
  </si>
  <si>
    <t>PhysPort — исследовательски обоснованные методы и материалы по физике</t>
  </si>
  <si>
    <t>Профессиональный открытый ресурс</t>
  </si>
  <si>
    <t>Банк методических материалов</t>
  </si>
  <si>
    <t>https://www.physport.org/methods/</t>
  </si>
  <si>
    <t>SRC_W004</t>
  </si>
  <si>
    <t>PhET Interactive Simulations — симуляции и материалы преподавателя</t>
  </si>
  <si>
    <t>Официальный ресурс CU Boulder</t>
  </si>
  <si>
    <t>Симуляции / учебные активности</t>
  </si>
  <si>
    <t>https://phet.colorado.edu/en/teaching-resources</t>
  </si>
  <si>
    <t>https://phet.colorado.edu/en/</t>
  </si>
  <si>
    <t>SRC_W005</t>
  </si>
  <si>
    <t>SCALE-UP — студентоцентрированная активная учебная среда</t>
  </si>
  <si>
    <t>Официальный ресурс программы</t>
  </si>
  <si>
    <t>Описание студийного формата</t>
  </si>
  <si>
    <t>https://scaleup.ncsu.edu/</t>
  </si>
  <si>
    <t>https://physics.unc.edu/scale-up/</t>
  </si>
  <si>
    <t>SRC_W006</t>
  </si>
  <si>
    <t>SIGMAA IBL — ресурсы inquiry-based learning по математике</t>
  </si>
  <si>
    <t>Банк IBL-материалов</t>
  </si>
  <si>
    <t>https://sigmaa.maa.org/ibl/resources.html</t>
  </si>
  <si>
    <t>https://www.jiblm.org/</t>
  </si>
  <si>
    <t>SRC_W007</t>
  </si>
  <si>
    <t>Learning Assistant Program — модель ассистентов активного обучения</t>
  </si>
  <si>
    <t>Организационная модель поддержки</t>
  </si>
  <si>
    <t>https://www.colorado.edu/program/learningassistant/</t>
  </si>
  <si>
    <t>SRC_W008</t>
  </si>
  <si>
    <t>Engineering Education 4.0 — канонический тематический сборник</t>
  </si>
  <si>
    <t>Научное издательство Springer</t>
  </si>
  <si>
    <t>Определение и тематическая рамка Engineering Education 4.0</t>
  </si>
  <si>
    <t>10.1007/978-3-319-46916-4</t>
  </si>
  <si>
    <t>https://doi.org/10.1007/978-3-319-46916-4</t>
  </si>
  <si>
    <t>SRC_W009</t>
  </si>
  <si>
    <t>Core components of Education 4.0 in engineering education</t>
  </si>
  <si>
    <t>Рецензируемая публикация</t>
  </si>
  <si>
    <t>Концептуальная операционализация Education 4.0</t>
  </si>
  <si>
    <t>10.1016/j.compeleceng.2021.107278</t>
  </si>
  <si>
    <t>https://doi.org/10.1016/j.compeleceng.2021.107278</t>
  </si>
  <si>
    <t>SRC_W010</t>
  </si>
  <si>
    <t>NIST AI RMF: Generative AI Profile</t>
  </si>
  <si>
    <t>Официальное издание NIST</t>
  </si>
  <si>
    <t>Управление специфическими рисками генеративного ИИ</t>
  </si>
  <si>
    <t>10.6028/NIST.AI.600-1</t>
  </si>
  <si>
    <t>https://doi.org/10.6028/NIST.AI.600-1</t>
  </si>
  <si>
    <t>https://www.nist.gov/publications/artificial-intelligence-risk-management-framework-generative-artificial-intelligence</t>
  </si>
  <si>
    <t>SRC_W011</t>
  </si>
  <si>
    <t>UNESCO AI competency framework for students</t>
  </si>
  <si>
    <t>Официальное издание UNESCO</t>
  </si>
  <si>
    <t>Рамка компетенций обучающихся</t>
  </si>
  <si>
    <t>https://www.unesco.org/en/articles/ai-competency-framework-students</t>
  </si>
  <si>
    <t>SRC_W012</t>
  </si>
  <si>
    <t>UNESCO AI competency framework for teachers</t>
  </si>
  <si>
    <t>Рамка компетенций преподавателей</t>
  </si>
  <si>
    <t>https://www.unesco.org/en/articles/ai-competency-framework-teachers</t>
  </si>
  <si>
    <t>SRC_W013</t>
  </si>
  <si>
    <t>БГТУ «ВОЕНМЕХ»: учебный план 15.03.01 «Машиностроение», профиль «Компьютерный инжиниринг машиностроительных производств» (2025)</t>
  </si>
  <si>
    <t>Официальный образовательный документ</t>
  </si>
  <si>
    <t>Первичная верификация 240 з.е. программы и 24 з.е. физико-математического ядра</t>
  </si>
  <si>
    <t>https://voenmeh.ru/obrazovanie/realizuemye-obrazovatelnye-programmy-bakalavriat/</t>
  </si>
  <si>
    <t>Официальный учебный план: 240 з.е. программы; 24 з.е. ядра; нормирование 1 з.е. = 27 астрономических часов.</t>
  </si>
  <si>
    <t>Нормализованный реестр местонахождений</t>
  </si>
  <si>
    <t>Один источник или артефакт может иметь несколько адресов; одна строка содержит один канонический URL, DOI или встроенный диапазон XLSX.</t>
  </si>
  <si>
    <t>ID местонахождения</t>
  </si>
  <si>
    <t>ID владельца</t>
  </si>
  <si>
    <t>Класс / тип владельца</t>
  </si>
  <si>
    <t>Вид местонахождения</t>
  </si>
  <si>
    <t>URL или путь</t>
  </si>
  <si>
    <t>Нормализованный адрес</t>
  </si>
  <si>
    <t>Формат / MIME</t>
  </si>
  <si>
    <t>Конечный адрес</t>
  </si>
  <si>
    <t>Статус доступа</t>
  </si>
  <si>
    <t>Метод проверки</t>
  </si>
  <si>
    <t>Допустимое использование</t>
  </si>
  <si>
    <t>Лицензия / условия</t>
  </si>
  <si>
    <t>Перераспространение</t>
  </si>
  <si>
    <t>LOC_0001</t>
  </si>
  <si>
    <t>publication.pravo.gov.ru/document/0001201212300007</t>
  </si>
  <si>
    <t>text/html / resolver</t>
  </si>
  <si>
    <t>Двойная сверка: реестр + канонический веб-локатор</t>
  </si>
  <si>
    <t>Официальный текст / условия сайта</t>
  </si>
  <si>
    <t>Условия официального сайта</t>
  </si>
  <si>
    <t>Нет, если лицензия явно не разрешает</t>
  </si>
  <si>
    <t>LOC_0002</t>
  </si>
  <si>
    <t>publication.pravo.gov.ru/document/view/0001201910110003</t>
  </si>
  <si>
    <t>LOC_0003</t>
  </si>
  <si>
    <t>publication.pravo.gov.ru/document/0001202507070072</t>
  </si>
  <si>
    <t>LOC_0004</t>
  </si>
  <si>
    <t>abet.org/accreditation/accreditation-criteria/criteria-for-accrediting-engineering-programs-2025-2026</t>
  </si>
  <si>
    <t>LOC_0005</t>
  </si>
  <si>
    <t>Дополнительный официальный / издательский URL</t>
  </si>
  <si>
    <t>abet.org/wp-content/uploads/2024/11/2025-2026_eac_criteria.pdf</t>
  </si>
  <si>
    <t>application/pdf</t>
  </si>
  <si>
    <t>LOC_0006</t>
  </si>
  <si>
    <t>internationalengineeringalliance.org/assets/uploads/iea-graduate-attributes-and-professional-competencies-2021.1-sept-2021.pdf</t>
  </si>
  <si>
    <t>LOC_0007</t>
  </si>
  <si>
    <t>ieagreements.org/assets/uploads/iea-graduate-attributes-and-professional-competencies-2021.1-sept-2021.pdf</t>
  </si>
  <si>
    <t>LOC_0008</t>
  </si>
  <si>
    <t>enaee.eu/wp-content/uploads/2022/02/4-nov-2021_eafsg-approved.pdf</t>
  </si>
  <si>
    <t>LOC_0009</t>
  </si>
  <si>
    <t>enaee.eu/wp-content/uploads/2022/03/eafsg-04112021-english-1-1.pdf</t>
  </si>
  <si>
    <t>LOC_0010</t>
  </si>
  <si>
    <t>unesdoc.unesco.org/ark:/48223/pf0000386693</t>
  </si>
  <si>
    <t>LOC_0011</t>
  </si>
  <si>
    <t>DOI</t>
  </si>
  <si>
    <t>https://doi.org/10.54675/EWZM9535</t>
  </si>
  <si>
    <t>doi.org/10.54675/ewzm9535</t>
  </si>
  <si>
    <t>DOI resolver</t>
  </si>
  <si>
    <t>LOC_0012</t>
  </si>
  <si>
    <t>oecd.org/en/publications/oecd-digital-education-outlook-2026_062a7394-en.html</t>
  </si>
  <si>
    <t>LOC_0013</t>
  </si>
  <si>
    <t>doi.org/10.1787/062a7394-en</t>
  </si>
  <si>
    <t>LOC_0014</t>
  </si>
  <si>
    <t>eur-lex.europa.eu/eli/reg/2024/1689/oj/eng</t>
  </si>
  <si>
    <t>LOC_0015</t>
  </si>
  <si>
    <t>nist.gov/publications/artificial-intelligence-risk-management-framework-ai-rmf-10</t>
  </si>
  <si>
    <t>LOC_0016</t>
  </si>
  <si>
    <t>https://doi.org/10.6028/NIST.AI.100-1</t>
  </si>
  <si>
    <t>doi.org/10.6028/nist.ai.100-1</t>
  </si>
  <si>
    <t>LOC_0017</t>
  </si>
  <si>
    <t>https://tsapps.nist.gov/publication/get_pdf.cfm?pub_id=936225</t>
  </si>
  <si>
    <t>tsapps.nist.gov/publication/get_pdf.cfm?pub_id=936225</t>
  </si>
  <si>
    <t>LOC_0018</t>
  </si>
  <si>
    <t>vo.hse.ru/article/view/14822</t>
  </si>
  <si>
    <t>Ссылка и корректное научное цитирование</t>
  </si>
  <si>
    <t>Условия правообладателя</t>
  </si>
  <si>
    <t>LOC_0019</t>
  </si>
  <si>
    <t>https://doi.org/10.17323/vo-2004-14822</t>
  </si>
  <si>
    <t>doi.org/10.17323/vo-2004-14822</t>
  </si>
  <si>
    <t>LOC_0020</t>
  </si>
  <si>
    <t>vo.hse.ru/article/view/14943</t>
  </si>
  <si>
    <t>LOC_0021</t>
  </si>
  <si>
    <t>old.aeer.ru/files/io/m16/art_2.pdf</t>
  </si>
  <si>
    <t>LOC_0022</t>
  </si>
  <si>
    <t>ehea.info/upload/document/ministerial_declarations/1999_bologna_declaration_english_553028.pdf</t>
  </si>
  <si>
    <t>LOC_0023</t>
  </si>
  <si>
    <t>docs.historyrussia.org/ru/nodes/396486-postanovlenie-tsentralnogo-ispolnitelnogo-komiteta-ob-uchebnyh-programmah-i-rezhime-v-vysshey-shkole-i-tehnikumah-19-sentyabrya-1932-g</t>
  </si>
  <si>
    <t>LOC_0024</t>
  </si>
  <si>
    <t>docs.historyrussia.org/ru/nodes/386956-postanovlenie-soveta-narodnyh-komissarov-tipovoy-ustav-vysshego-uchebnogo-zavedeniya-5-sentyabrya-1938-g</t>
  </si>
  <si>
    <t>LOC_0025</t>
  </si>
  <si>
    <t>docs.historyrussia.org/ru/nodes/386808-postanovlenie-soveta-narodnyh-komissarov-ob-utverzhdenii-polozheniya-o-proizvodstvennoy-praktike-studentov-vysshih-uchebnyh-zavedeniy-soyuza-ssr-26-marta-1938-g-locale-nil-393</t>
  </si>
  <si>
    <t>LOC_0026</t>
  </si>
  <si>
    <t>fgosvo.ru/archivegosvpo/downloads?f=%2fuploadfiles%2fgos_vo%2f1995_1999%2f220500_c_1994.docx&amp;id=483</t>
  </si>
  <si>
    <t>LOC_0027</t>
  </si>
  <si>
    <t>legalinstruments.oecd.org/en/instruments/oecd-legal-0449</t>
  </si>
  <si>
    <t>LOC_0028</t>
  </si>
  <si>
    <t>legalinstruments.oecd.org/api/print?ids=648&amp;lang=en</t>
  </si>
  <si>
    <t>LOC_0029</t>
  </si>
  <si>
    <t>unesdoc.unesco.org/ark:/48223/pf0000381137</t>
  </si>
  <si>
    <t>LOC_0030</t>
  </si>
  <si>
    <t>unesdoc.unesco.org/ark:/48223/pf0000381137/pdf/381137eng.pdf.multi</t>
  </si>
  <si>
    <t>LOC_0031</t>
  </si>
  <si>
    <t>old.aeer.ru/files/io/m24/art_4.pdf</t>
  </si>
  <si>
    <t>LOC_0032</t>
  </si>
  <si>
    <t>old.aeer.ru/ru/magazine24.htm</t>
  </si>
  <si>
    <t>LOC_0033</t>
  </si>
  <si>
    <t>doi.org/10.1073/pnas.1319030111</t>
  </si>
  <si>
    <t>LOC_0034</t>
  </si>
  <si>
    <t>pnas.org/doi/10.1073/pnas.1319030111</t>
  </si>
  <si>
    <t>LOC_0035</t>
  </si>
  <si>
    <t>doi.org/10.1119/1.18809</t>
  </si>
  <si>
    <t>LOC_0036</t>
  </si>
  <si>
    <t>old.aeer.ru/files/io/m32/art_11.pdf</t>
  </si>
  <si>
    <t>LOC_0037</t>
  </si>
  <si>
    <t>LOC_0038</t>
  </si>
  <si>
    <t>letopis.msu.ru/documents/2762</t>
  </si>
  <si>
    <t>LOC_0039</t>
  </si>
  <si>
    <t>istmat.org/node/57484</t>
  </si>
  <si>
    <t>LOC_0040</t>
  </si>
  <si>
    <t>elibrary.sgu.ru/gazet/univer/1938_11_02-.pdf</t>
  </si>
  <si>
    <t>LOC_0041</t>
  </si>
  <si>
    <t>docs.historyrussia.org/ru/nodes/355609-postanovlenie-soveta-ministrov-sssr-22-yanvarya-1969-g-ob-utverzhdenii-polozheniya-o-vysshih-uchebnyh-zavedeniyah-sssr</t>
  </si>
  <si>
    <t>LOC_0042</t>
  </si>
  <si>
    <t>base.garant.ru/10164449</t>
  </si>
  <si>
    <t>LOC_0043</t>
  </si>
  <si>
    <t>LOC_0044</t>
  </si>
  <si>
    <t>publication.pravo.gov.ru/document/0001201804180014</t>
  </si>
  <si>
    <t>LOC_0045</t>
  </si>
  <si>
    <t>fgosvo.ru/uploadfiles/fgos%20vo%203++/spec/230506_c_3_18062021.pdf</t>
  </si>
  <si>
    <t>LOC_0046</t>
  </si>
  <si>
    <t>irgups.ru/eis/for_site/about_educational_programs/rpd/6/189111_rpd_2021_23_05_06_zao_signed.pdf</t>
  </si>
  <si>
    <t>LOC_0047</t>
  </si>
  <si>
    <t>irgups.ru/eis/for_site/about_educational_programs/rpd/6/189115_rpd_2021_23_05_06_zao_signed.pdf</t>
  </si>
  <si>
    <t>LOC_0048</t>
  </si>
  <si>
    <t>ehea.info/page-russian-federation</t>
  </si>
  <si>
    <t>LOC_0049</t>
  </si>
  <si>
    <t>ehea.info/page-ministerial-conference-berlin-2003</t>
  </si>
  <si>
    <t>LOC_0050</t>
  </si>
  <si>
    <t>old.aeer.ru/files/io/m30/art_9.pdf</t>
  </si>
  <si>
    <t>LOC_0051</t>
  </si>
  <si>
    <t>https://doi.org/10.54835/18102883_2021_30_9</t>
  </si>
  <si>
    <t>doi.org/10.54835/18102883_2021_30_9</t>
  </si>
  <si>
    <t>LOC_0052</t>
  </si>
  <si>
    <t>catalog.gatech.edu/programs/mechanical-engineering-general-bs</t>
  </si>
  <si>
    <t>LOC_0053</t>
  </si>
  <si>
    <t>engineering.berkeley.edu/students/undergraduate-guide/degree-requirements/major-programs/me</t>
  </si>
  <si>
    <t>LOC_0054</t>
  </si>
  <si>
    <t>dspace.mit.edu/handle/1721.1/35262</t>
  </si>
  <si>
    <t>LOC_0055</t>
  </si>
  <si>
    <t>dspace.mit.edu/bitstream/handle/1721.1/35262/49/8-02fall-2002/ocwweb/physics/8-02electricity-and-magnetism-teal-studio-physics-projectfall2002/syllabus/index.htm</t>
  </si>
  <si>
    <t>LOC_0056</t>
  </si>
  <si>
    <t>ed.gov/sites/ed/files/documents/ai-report/ai-report.pdf</t>
  </si>
  <si>
    <t>LOC_0057</t>
  </si>
  <si>
    <t>eric.ed.gov/?id=ed631097</t>
  </si>
  <si>
    <t>LOC_0058</t>
  </si>
  <si>
    <t>old.aeer.ru/files/io/m31/art_10.pdf</t>
  </si>
  <si>
    <t>LOC_0059</t>
  </si>
  <si>
    <t>https://doi.org/10.54835/18102883_2022_31_10</t>
  </si>
  <si>
    <t>doi.org/10.54835/18102883_2022_31_10</t>
  </si>
  <si>
    <t>LOC_0060</t>
  </si>
  <si>
    <t>education.ec.europa.eu/sites/default/files/document-library-docs/ects-users-guide_en.pdf</t>
  </si>
  <si>
    <t>LOC_0061</t>
  </si>
  <si>
    <t>enqa.eu/wp-content/uploads/2015/11/esg_2015.pdf</t>
  </si>
  <si>
    <t>LOC_0062</t>
  </si>
  <si>
    <t>doi.org/10.17853/1994-5639-2023-8-12-48</t>
  </si>
  <si>
    <t>LOC_0063</t>
  </si>
  <si>
    <t>doi.org/10.17853/1994-5639-2023-7-14-43</t>
  </si>
  <si>
    <t>LOC_0064</t>
  </si>
  <si>
    <t>doi.org/10.17853/1994-5639-2024-7-12-43</t>
  </si>
  <si>
    <t>LOC_0065</t>
  </si>
  <si>
    <t>th-nuernberg.de/fileadmin/global/public_docs/mb/mb_vs_1804_vo_modulhandbuch_b_mec_englisch_public.pdf</t>
  </si>
  <si>
    <t>LOC_0066</t>
  </si>
  <si>
    <t>ehea.info/bologna-policy/qualification-frameworks</t>
  </si>
  <si>
    <t>LOC_0067</t>
  </si>
  <si>
    <t>ehea.info/media.ehea.info/file/wg_frameworks_qualification/71/0/050218_qf_ehea_580710.pdf</t>
  </si>
  <si>
    <t>LOC_0068</t>
  </si>
  <si>
    <t>cset.georgetown.edu/wp-content/uploads/t0432_made_in_china_2025_en.pdf</t>
  </si>
  <si>
    <t>LOC_0069</t>
  </si>
  <si>
    <t>moe.gov.cn/srcsite/a22/moe_843/201709/t20170921_314942.html</t>
  </si>
  <si>
    <t>LOC_0070</t>
  </si>
  <si>
    <t>moe.gov.cn/srcsite/a08/s7056/201707/t20170703_308464.html</t>
  </si>
  <si>
    <t>LOC_0071</t>
  </si>
  <si>
    <t>moe.gov.cn/srcsite/a08/s7056/201810/t20181017_351887.html</t>
  </si>
  <si>
    <t>LOC_0072</t>
  </si>
  <si>
    <t>en.moe.gov.cn/news/press_releases/201606/t20160602_244816.html</t>
  </si>
  <si>
    <t>LOC_0073</t>
  </si>
  <si>
    <t>me.tsinghua.edu.cn/en/academic_future_students/undergraduate_program/cirriculum.htm</t>
  </si>
  <si>
    <t>LOC_0074</t>
  </si>
  <si>
    <t>cac.gov.cn/2023-07/13/c_1690898327029107.htm</t>
  </si>
  <si>
    <t>LOC_0075</t>
  </si>
  <si>
    <t>cac.gov.cn/2022-12/11/c_1672221949354811.htm</t>
  </si>
  <si>
    <t>LOC_0076</t>
  </si>
  <si>
    <t>gov.cn/gongbao/content/2023/content_5741257.htm</t>
  </si>
  <si>
    <t>LOC_0077</t>
  </si>
  <si>
    <t>cac.gov.cn/2022-01/04/c_1642894606364259.htm</t>
  </si>
  <si>
    <t>LOC_0078</t>
  </si>
  <si>
    <t>h4a.fudan.edu.cn/18/cd/c14815a333005/page.htm</t>
  </si>
  <si>
    <t>LOC_0079</t>
  </si>
  <si>
    <t>doi.org/10.1002/j.2168-9830.2004.tb00809.x</t>
  </si>
  <si>
    <t>LOC_0080</t>
  </si>
  <si>
    <t>cdio.org/files/cdio%20standards%203.pdf</t>
  </si>
  <si>
    <t>LOC_0081</t>
  </si>
  <si>
    <t>doi.org/10.17853/1994-5639-2016-2-18-33</t>
  </si>
  <si>
    <t>LOC_0082</t>
  </si>
  <si>
    <t>doi.org/10.17226/24783</t>
  </si>
  <si>
    <t>LOC_0083</t>
  </si>
  <si>
    <t>LOC_0084</t>
  </si>
  <si>
    <t>doi.org/10.1016/j.patter.2023.100779</t>
  </si>
  <si>
    <t>LOC_0085</t>
  </si>
  <si>
    <t>arxiv.org/abs/2304.02819</t>
  </si>
  <si>
    <t>LOC_0086</t>
  </si>
  <si>
    <t>doi.org/10.17853/1994-5639-2024-2-35-59</t>
  </si>
  <si>
    <t>LOC_0087</t>
  </si>
  <si>
    <t>doi.org/10.17853/1994-5639-2016-9-61-79</t>
  </si>
  <si>
    <t>LOC_0088</t>
  </si>
  <si>
    <t>doi.org/10.1207/s15327809jls1402_3</t>
  </si>
  <si>
    <t>LOC_0089</t>
  </si>
  <si>
    <t>web.mit.edu/jbelcher/www/tealref/teal_dori%26belcher_jls_10_01_2004.pdf</t>
  </si>
  <si>
    <t>LOC_0090</t>
  </si>
  <si>
    <t>doi.org/10.17853/1994-5639-2024-2-113-139</t>
  </si>
  <si>
    <t>LOC_0091</t>
  </si>
  <si>
    <t>irgups.ru/eis/for_site/about_educational_programs/rpd/1/66667_rpd_2021_23_05_06_och_signed.pdf</t>
  </si>
  <si>
    <t>LOC_0092</t>
  </si>
  <si>
    <t>vf-pgups.ru/wp-content/uploads/2023/05/up-2022-ochno-23.05.06-upravlenie-tehn.-sost.zh.d.-puti.pdf</t>
  </si>
  <si>
    <t>LOC_0093</t>
  </si>
  <si>
    <t>hse.ru/data/2024/05/02/2135413169/%d0%9f%d0%be%d0%bb%d0%b8%d1%82%d0%b8%d0%ba%d0%b0%20%d0%a8%d0%a4%d0%b8%d0%9a%20%d0%b8%d1%81%d0%bf%d0%be%d0%bb%d1%8c%d0%b7%d0%be%d0%b2%d0%b0%d0%bd%d0%b8%d1%8f%20%d0%98%d0%98.pdf</t>
  </si>
  <si>
    <t>LOC_0094</t>
  </si>
  <si>
    <t>hse.ru/mirror/pubs/share/937054455.pdf</t>
  </si>
  <si>
    <t>LOC_0095</t>
  </si>
  <si>
    <t>tsu.ru/upload/medialibrary/000/%d0%9f%d0%be%d0%bb%d0%b8%d1%82%d0%b8%d0%ba%d0%b0_%d0%b8%d1%81%d0%bf%d0%be%d0%bb%d1%8c%d0%b7%d0%be%d0%b2%d0%b0%d0%bd%d0%b8%d1%8f_%d0%98%d0%98_%d0%b2_%d0%a2%d0%93%d0%a3.pdf</t>
  </si>
  <si>
    <t>LOC_0096</t>
  </si>
  <si>
    <t>miass.susu.ru/wp-content/uploads/2025/04/%d0%9f%d0%be%d0%bb%d0%b8%d1%82%d0%b8%d0%ba%d0%b0-%d0%bf%d1%80%d0%b8%d0%bc%d0%b5%d0%bd%d0%b5%d0%bd%d0%b8%d1%8f-%d0%98%d0%98-%d0%b2-%d0%ae%d0%a3%d1%80%d0%93%d0%a3.pdf</t>
  </si>
  <si>
    <t>LOC_0097</t>
  </si>
  <si>
    <t>testingstandards.net/open-access-files.html</t>
  </si>
  <si>
    <t>LOC_0098</t>
  </si>
  <si>
    <t>testingstandards.net/uploads/7/6/6/4/76643089/standards_2014edition.pdf</t>
  </si>
  <si>
    <t>LOC_0099</t>
  </si>
  <si>
    <t>doi.org/10.1111/jedm.12000</t>
  </si>
  <si>
    <t>LOC_0100</t>
  </si>
  <si>
    <t>doi.org/10.1016/j.edurev.2007.05.002</t>
  </si>
  <si>
    <t>LOC_0101</t>
  </si>
  <si>
    <t>vanderbilt.edu/brightspace/2023/08/16/guidance-on-ai-detection-and-why-were-disabling-turnitins-ai-detector</t>
  </si>
  <si>
    <t>LOC_0102</t>
  </si>
  <si>
    <t>LOC_0103</t>
  </si>
  <si>
    <t>openai.com/index/new-ai-classifier-for-indicating-ai-written-text</t>
  </si>
  <si>
    <t>LOC_0104</t>
  </si>
  <si>
    <t>turnitin.com/blog/understanding-false-positives-within-our-ai-writing-detection-capabilities</t>
  </si>
  <si>
    <t>LOC_0105</t>
  </si>
  <si>
    <t>communitystandards.stanford.edu/generative-ai-policy-guidance</t>
  </si>
  <si>
    <t>LOC_0106</t>
  </si>
  <si>
    <t>ist.mit.edu/ai-guidance</t>
  </si>
  <si>
    <t>LOC_0107</t>
  </si>
  <si>
    <t>governance.admin.ox.ac.uk/education-committee/policies/ai-use-in-summative-assessment</t>
  </si>
  <si>
    <t>LOC_0108</t>
  </si>
  <si>
    <t>blendedlearning.cam.ac.uk/artificial-intelligence-and-education/generative-ai-and-assessment</t>
  </si>
  <si>
    <t>LOC_0109</t>
  </si>
  <si>
    <t>ethz.ch/content/dam/ethz/main/eth-zurich/education/ai_in_education/generative%20ai%20in%20teaching%20and%20learning%20-%20guidelines%20eth.pdf</t>
  </si>
  <si>
    <t>LOC_0110</t>
  </si>
  <si>
    <t>uzh.ch/en/explore/basics/ai/recommendations.html</t>
  </si>
  <si>
    <t>LOC_0111</t>
  </si>
  <si>
    <t>aalto.fi/en/services/guidance-for-the-use-of-artificial-intelligence-in-teaching-and-learning-at-aalto-university</t>
  </si>
  <si>
    <t>LOC_0112</t>
  </si>
  <si>
    <t>cs.ox.ac.uk/teaching/curstudents/documents/departmental_policy_on_use_of_ai_cr_oct25.pdf</t>
  </si>
  <si>
    <t>LOC_0113</t>
  </si>
  <si>
    <t>rudn.ru/storage/media/documents/7c62d88a-8d8e-4e3a-a2a0-9fcc74c3e12d/uxxgzjvlg0esgnkz7euwgpq9d2toeopt3v9ql1o5.pdf</t>
  </si>
  <si>
    <t>LOC_0114</t>
  </si>
  <si>
    <t>LOC_0115</t>
  </si>
  <si>
    <t>LOC_0116</t>
  </si>
  <si>
    <t>oue.fas.harvard.edu/faculty-resources/generative-ai-guidance</t>
  </si>
  <si>
    <t>LOC_0117</t>
  </si>
  <si>
    <t>gradschool.cornell.edu/policies/academic-integrity-policy</t>
  </si>
  <si>
    <t>LOC_0118</t>
  </si>
  <si>
    <t>academic-senate.berkeley.edu/sites/default/files/genai_guidance_for_instructors_2025.pdf</t>
  </si>
  <si>
    <t>LOC_0119</t>
  </si>
  <si>
    <t>colwrit.berkeley.edu/academic-honesty</t>
  </si>
  <si>
    <t>LOC_0120</t>
  </si>
  <si>
    <t>LOC_0121</t>
  </si>
  <si>
    <t>it.uw.edu/guides/security-authentication/artificial-intelligence-guidelines</t>
  </si>
  <si>
    <t>LOC_0122</t>
  </si>
  <si>
    <t>sites.gatech.edu/bfhandbook/requirements-for-developing-generative-ai-tool-policies-in-wcp-courses</t>
  </si>
  <si>
    <t>LOC_0123</t>
  </si>
  <si>
    <t>maastrichtuniversity.nl/file/policy-framework-generative-artificial-intelligence-12-12-2024pdf</t>
  </si>
  <si>
    <t>LOC_0124</t>
  </si>
  <si>
    <t>ucl.ac.uk/teaching-learning/generative-ai-hub/three-categories-genai-use-assessment</t>
  </si>
  <si>
    <t>LOC_0125</t>
  </si>
  <si>
    <t>stl.pku.edu.cn/uploads/202411/26102211_98533_67921156%5b-%5dstlacademicrules-aipolicy-fall2024.pdf</t>
  </si>
  <si>
    <t>LOC_0126</t>
  </si>
  <si>
    <t>publication.pravo.gov.ru/document/0001201910110003</t>
  </si>
  <si>
    <t>LOC_0127</t>
  </si>
  <si>
    <t>publication.pravo.gov.ru/document/0001201507240021</t>
  </si>
  <si>
    <t>LOC_0128</t>
  </si>
  <si>
    <t>consultant.ru/document/cons_doc_law_183511</t>
  </si>
  <si>
    <t>LOC_0129</t>
  </si>
  <si>
    <t>doi.org/10.17853/1994-5639-2024-9-42-73</t>
  </si>
  <si>
    <t>LOC_0130</t>
  </si>
  <si>
    <t>https://www.edscience.ru/jour/article/view/4001/1264</t>
  </si>
  <si>
    <t>edscience.ru/jour/article/view/4001/1264</t>
  </si>
  <si>
    <t>LOC_0131</t>
  </si>
  <si>
    <t>https://elar.rsvpu.ru/bitstream/123456789/45344/1/edscience_2024_09_003.pdf</t>
  </si>
  <si>
    <t>elar.rsvpu.ru/bitstream/123456789/45344/1/edscience_2024_09_003.pdf</t>
  </si>
  <si>
    <t>LOC_0132</t>
  </si>
  <si>
    <t>doi.org/10.17853/1994-5639-2019-6-72-92</t>
  </si>
  <si>
    <t>LOC_0133</t>
  </si>
  <si>
    <t>vovr.elpub.ru/jour/article/view/1262</t>
  </si>
  <si>
    <t>LOC_0134</t>
  </si>
  <si>
    <t>iso.org/standard/81230.html</t>
  </si>
  <si>
    <t>LOC_0135</t>
  </si>
  <si>
    <t>iso.org/standard/66266.html</t>
  </si>
  <si>
    <t>LOC_0136</t>
  </si>
  <si>
    <t>doi.org/10.18720/spbpu/2/i17-266</t>
  </si>
  <si>
    <t>LOC_0137</t>
  </si>
  <si>
    <t>ksid.spbstu.ru/2017_0523_materiali_zasedaniya_ksid</t>
  </si>
  <si>
    <t>LOC_0138</t>
  </si>
  <si>
    <t>old.aeer.ru/files/io/m11/art_3.pdf</t>
  </si>
  <si>
    <t>LOC_0139</t>
  </si>
  <si>
    <t>doi.org/10.17323/vo-2024-17221</t>
  </si>
  <si>
    <t>LOC_0140</t>
  </si>
  <si>
    <t>publication.pravo.gov.ru/document/view/0001201212300007</t>
  </si>
  <si>
    <t>LOC_0141</t>
  </si>
  <si>
    <t>doi.org/10.15826/umpa.2019.03.022</t>
  </si>
  <si>
    <t>LOC_0142</t>
  </si>
  <si>
    <t>publication.pravo.gov.ru/document/view/0001201312270032</t>
  </si>
  <si>
    <t>LOC_0143</t>
  </si>
  <si>
    <t>op.europa.eu/en/publication-detail/-/publication/da7467e6-8450-11e5-b8b7-01aa75ed71a1</t>
  </si>
  <si>
    <t>LOC_0144</t>
  </si>
  <si>
    <t>https://data.europa.eu/doi/10.2766/87192</t>
  </si>
  <si>
    <t>data.europa.eu/doi/10.2766/87192</t>
  </si>
  <si>
    <t>LOC_0145</t>
  </si>
  <si>
    <t>LOC_0146</t>
  </si>
  <si>
    <t>https://doi.org/10.2766/87192</t>
  </si>
  <si>
    <t>doi.org/10.2766/87192</t>
  </si>
  <si>
    <t>LOC_0147</t>
  </si>
  <si>
    <t>ecfr.gov/current/title-34/subtitle-b/chapter-vi/part-600/subpart-a/section-600.2</t>
  </si>
  <si>
    <t>LOC_0148</t>
  </si>
  <si>
    <t>senate.universityofcalifornia.edu/bylaws-regulations/regulations/rpart3.html</t>
  </si>
  <si>
    <t>LOC_0149</t>
  </si>
  <si>
    <t>tsinghua.edu.cn/en/pdf/2018-2019undergraduateenglishtaughtcourses.pdf</t>
  </si>
  <si>
    <t>LOC_0150</t>
  </si>
  <si>
    <t>LOC_0151</t>
  </si>
  <si>
    <t>doi.org/10.17226/13362</t>
  </si>
  <si>
    <t>LOC_0152</t>
  </si>
  <si>
    <t>LOC_0153</t>
  </si>
  <si>
    <t>doi.org/10.1119/1.2343497</t>
  </si>
  <si>
    <t>LOC_0154</t>
  </si>
  <si>
    <t>compadre.org/repository/document/servefile.cfm?id=29&amp;docid=126</t>
  </si>
  <si>
    <t>LOC_0155</t>
  </si>
  <si>
    <t>google.com/books/edition/peer_instruction_a_user_s_manual/_a5caaaamaaj</t>
  </si>
  <si>
    <t>LOC_0156</t>
  </si>
  <si>
    <t>vovr.elpub.ru/jour/article/view/188</t>
  </si>
  <si>
    <t>LOC_0157</t>
  </si>
  <si>
    <t>doi.org/10.31992/0869-3617-2023-32-2-43-60</t>
  </si>
  <si>
    <t>LOC_0158</t>
  </si>
  <si>
    <t>books.google.com/books/about/teaching_for_quality_learning_at_univers.html?id=xhjrbrdaeskc</t>
  </si>
  <si>
    <t>LOC_0159</t>
  </si>
  <si>
    <t>search.worldcat.org/title/767560793</t>
  </si>
  <si>
    <t>LOC_0160</t>
  </si>
  <si>
    <t>vo.hse.ru/article/view/15182</t>
  </si>
  <si>
    <t>LOC_0161</t>
  </si>
  <si>
    <t>vo.hse.ru/article/view/15257</t>
  </si>
  <si>
    <t>LOC_0162</t>
  </si>
  <si>
    <t>doi.org/10.17323/1814-9545-2022-1-271-300</t>
  </si>
  <si>
    <t>LOC_0163</t>
  </si>
  <si>
    <t>doi.org/10.4324/9780203771587</t>
  </si>
  <si>
    <t>LOC_0164</t>
  </si>
  <si>
    <t>taylorfrancis.com/books/mono/10.4324/9780203771587/statistical-power-analysis-behavioral-sciences-jacob-cohen</t>
  </si>
  <si>
    <t>LOC_0165</t>
  </si>
  <si>
    <t>doi.org/10.1037/0033-2909.86.2.420</t>
  </si>
  <si>
    <t>LOC_0166</t>
  </si>
  <si>
    <t>pubmed.ncbi.nlm.nih.gov/18839484</t>
  </si>
  <si>
    <t>LOC_0167</t>
  </si>
  <si>
    <t>publications.hse.ru/books/297325428</t>
  </si>
  <si>
    <t>LOC_0168</t>
  </si>
  <si>
    <t>ioe.hse.ru/data/2019/07/01/1492988034/cifra_text.pdf</t>
  </si>
  <si>
    <t>LOC_0169</t>
  </si>
  <si>
    <t>doi.org/10.3389/fpsyg.2013.00863</t>
  </si>
  <si>
    <t>LOC_0170</t>
  </si>
  <si>
    <t>pmc.ncbi.nlm.nih.gov/articles/pmc3840331</t>
  </si>
  <si>
    <t>LOC_0171</t>
  </si>
  <si>
    <t>doi.org/10.1037/0003-066x.50.9.741</t>
  </si>
  <si>
    <t>LOC_0172</t>
  </si>
  <si>
    <t>psycnet.apa.org/record/1995-42255-001</t>
  </si>
  <si>
    <t>LOC_0173</t>
  </si>
  <si>
    <t>doi.org/10.21686/1818-4243-2023-2-36-48</t>
  </si>
  <si>
    <t>LOC_0174</t>
  </si>
  <si>
    <t>doi.org/10.17853/1994-5639-2024-7-160-193</t>
  </si>
  <si>
    <t>LOC_0175</t>
  </si>
  <si>
    <t>doi.org/10.17853/1994-5639-2025-8-9-34</t>
  </si>
  <si>
    <t>LOC_0176</t>
  </si>
  <si>
    <t>doi.org/10.17853/1994-5639-2025-6-180-206</t>
  </si>
  <si>
    <t>LOC_0177</t>
  </si>
  <si>
    <t>doi.org/10.31992/0869-3617-2023-32-10-9-33</t>
  </si>
  <si>
    <t>LOC_0178</t>
  </si>
  <si>
    <t>doi.org/10.31992/0869-3617-2023-32-4-9-22</t>
  </si>
  <si>
    <t>LOC_0179</t>
  </si>
  <si>
    <t>doi.org/10.15826/umpa.2024.03.023</t>
  </si>
  <si>
    <t>LOC_0180</t>
  </si>
  <si>
    <t>doi.org/10.31992/0869-3617-2025-34-2-31-50</t>
  </si>
  <si>
    <t>LOC_0181</t>
  </si>
  <si>
    <t>doi.org/10.17323/vo-2025-25882</t>
  </si>
  <si>
    <t>LOC_0182</t>
  </si>
  <si>
    <t>doi.org/10.31992/0869-3617-2024-33-2-31-53</t>
  </si>
  <si>
    <t>LOC_0183</t>
  </si>
  <si>
    <t>doi.org/10.17323/1814-9545-2022-4-107-153</t>
  </si>
  <si>
    <t>LOC_0184</t>
  </si>
  <si>
    <t>doi.org/10.15826/umpa.2022.03.025</t>
  </si>
  <si>
    <t>LOC_0185</t>
  </si>
  <si>
    <t>doi.org/10.20339/am.11-22.022</t>
  </si>
  <si>
    <t>LOC_0186</t>
  </si>
  <si>
    <t>doi.org/10.1080/00461520.2014.965823</t>
  </si>
  <si>
    <t>LOC_0187</t>
  </si>
  <si>
    <t>vovr.elpub.ru/jour/article/view/239</t>
  </si>
  <si>
    <t>LOC_0188</t>
  </si>
  <si>
    <t>old.aeer.ru/files/io/m29/art_2.pdf</t>
  </si>
  <si>
    <t>LOC_0189</t>
  </si>
  <si>
    <t>https://doi.org/10.54835/18102883_2021_29_2</t>
  </si>
  <si>
    <t>doi.org/10.54835/18102883_2021_29_2</t>
  </si>
  <si>
    <t>LOC_0190</t>
  </si>
  <si>
    <t>cyberleninka.ru/article/n/inzhenernaya-pedagogika-stanovlenie-razvitie-perspektivy</t>
  </si>
  <si>
    <t>LOC_0191</t>
  </si>
  <si>
    <t>https://library.bmstu.ru/Catalog/Details/158196</t>
  </si>
  <si>
    <t>library.bmstu.ru/catalog/details/158196</t>
  </si>
  <si>
    <t>LOC_0192</t>
  </si>
  <si>
    <t>rusneb.ru/catalog/000199_000009_001577044</t>
  </si>
  <si>
    <t>LOC_0193</t>
  </si>
  <si>
    <t>doi.org/10.17853/1994-5639-2019-5-113-130</t>
  </si>
  <si>
    <t>LOC_0194</t>
  </si>
  <si>
    <t>https://www.edscience.ru/jour/article/view/1252</t>
  </si>
  <si>
    <t>edscience.ru/jour/article/view/1252</t>
  </si>
  <si>
    <t>LOC_0195</t>
  </si>
  <si>
    <t>https://www.edscience.ru/jour/article/view/1252/836</t>
  </si>
  <si>
    <t>edscience.ru/jour/article/view/1252/836</t>
  </si>
  <si>
    <t>LOC_0196</t>
  </si>
  <si>
    <t>doi.org/10.1037/0033-295x.84.2.191</t>
  </si>
  <si>
    <t>LOC_0197</t>
  </si>
  <si>
    <t>dera.ioe.ac.uk/id/eprint/11605</t>
  </si>
  <si>
    <t>LOC_0198</t>
  </si>
  <si>
    <t>dera.ioe.ac.uk/id/eprint/11605/1/first_year_transforming_assess.pdf</t>
  </si>
  <si>
    <t>LOC_0199</t>
  </si>
  <si>
    <t>ethicsinaction.ieee.org/</t>
  </si>
  <si>
    <t>LOC_0200</t>
  </si>
  <si>
    <t>iso.org/standard/74296.html</t>
  </si>
  <si>
    <t>LOC_0201</t>
  </si>
  <si>
    <t>iso.org/standard/77304.html</t>
  </si>
  <si>
    <t>LOC_0202</t>
  </si>
  <si>
    <t>standards.ieee.org/standard/7000-2021.html</t>
  </si>
  <si>
    <t>LOC_0203</t>
  </si>
  <si>
    <t>doi.org/10.1126/science.1201783</t>
  </si>
  <si>
    <t>LOC_0204</t>
  </si>
  <si>
    <t>science.org/doi/10.1126/science.1201783</t>
  </si>
  <si>
    <t>LOC_0205</t>
  </si>
  <si>
    <t>doi.org/10.1103/physrevstper.1.010103</t>
  </si>
  <si>
    <t>LOC_0206</t>
  </si>
  <si>
    <t>link.aps.org/doi/10.1103/physrevstper.1.010103</t>
  </si>
  <si>
    <t>LOC_0207</t>
  </si>
  <si>
    <t>doi.org/10.5951/jresematheduc.45.4.0406</t>
  </si>
  <si>
    <t>LOC_0208</t>
  </si>
  <si>
    <t>https://pubs.nctm.org/view/journals/jrme/45/4/article-p406.xml</t>
  </si>
  <si>
    <t>pubs.nctm.org/view/journals/jrme/45/4/article-p406.xml</t>
  </si>
  <si>
    <t>LOC_0209</t>
  </si>
  <si>
    <t>LOC_0210</t>
  </si>
  <si>
    <t>doi.org/10.1007/s40753-015-0021-y</t>
  </si>
  <si>
    <t>LOC_0211</t>
  </si>
  <si>
    <t>link.springer.com/article/10.1007/s40753-015-0021-y</t>
  </si>
  <si>
    <t>LOC_0212</t>
  </si>
  <si>
    <t>web.mit.edu/edtech/casestudies/teal.html</t>
  </si>
  <si>
    <t>LOC_0213</t>
  </si>
  <si>
    <t>web.mit.edu/jbelcher/www/tealref/teal.pdf</t>
  </si>
  <si>
    <t>LOC_0214</t>
  </si>
  <si>
    <t>ocw.mit.edu/courses/8-02-physics-ii-electricity-and-magnetism-spring-2007</t>
  </si>
  <si>
    <t>LOC_0215</t>
  </si>
  <si>
    <t>physport.org/methods</t>
  </si>
  <si>
    <t>LOC_0216</t>
  </si>
  <si>
    <t>phet.colorado.edu/en/teaching-resources</t>
  </si>
  <si>
    <t>LOC_0217</t>
  </si>
  <si>
    <t>phet.colorado.edu/en</t>
  </si>
  <si>
    <t>LOC_0218</t>
  </si>
  <si>
    <t>scaleup.ncsu.edu/</t>
  </si>
  <si>
    <t>LOC_0219</t>
  </si>
  <si>
    <t>physics.unc.edu/scale-up</t>
  </si>
  <si>
    <t>LOC_0220</t>
  </si>
  <si>
    <t>sigmaa.maa.org/ibl/resources.html</t>
  </si>
  <si>
    <t>LOC_0221</t>
  </si>
  <si>
    <t>jiblm.org/</t>
  </si>
  <si>
    <t>LOC_0222</t>
  </si>
  <si>
    <t>colorado.edu/program/learningassistant</t>
  </si>
  <si>
    <t>LOC_0223</t>
  </si>
  <si>
    <t>doi.org/10.1007/978-3-319-46916-4</t>
  </si>
  <si>
    <t>LOC_0224</t>
  </si>
  <si>
    <t>doi.org/10.1016/j.compeleceng.2021.107278</t>
  </si>
  <si>
    <t>LOC_0225</t>
  </si>
  <si>
    <t>doi.org/10.6028/nist.ai.600-1</t>
  </si>
  <si>
    <t>LOC_0226</t>
  </si>
  <si>
    <t>nist.gov/publications/artificial-intelligence-risk-management-framework-generative-artificial-intelligence</t>
  </si>
  <si>
    <t>LOC_0227</t>
  </si>
  <si>
    <t>unesco.org/en/articles/ai-competency-framework-students</t>
  </si>
  <si>
    <t>LOC_0228</t>
  </si>
  <si>
    <t>unesco.org/en/articles/ai-competency-framework-teachers</t>
  </si>
  <si>
    <t>LOC_0229</t>
  </si>
  <si>
    <t>voenmeh.ru/wp-content/uploads/2025/10/up_150301_e7_kimp_ochnaya_2025.pdf</t>
  </si>
  <si>
    <t>LOC_0230</t>
  </si>
  <si>
    <t>voenmeh.ru/obrazovanie/realizuemye-obrazovatelnye-programmy-bakalavriat</t>
  </si>
  <si>
    <t>LOC_0231</t>
  </si>
  <si>
    <t>Встроенный лист / диапазон XLSX</t>
  </si>
  <si>
    <t>edu40_artifacts_final_editorial.xlsx#03_DOC_карта</t>
  </si>
  <si>
    <t>edu40_artifacts_final_editorial.xlsx#03_doc_карта</t>
  </si>
  <si>
    <t>application/vnd.openxmlformats-officedocument.spreadsheetml.sheet</t>
  </si>
  <si>
    <t>Встроено и проверено</t>
  </si>
  <si>
    <t>LOC_0232</t>
  </si>
  <si>
    <t>Внешний URL</t>
  </si>
  <si>
    <t>text/html</t>
  </si>
  <si>
    <t>LOC_0233</t>
  </si>
  <si>
    <t>LOC_0234</t>
  </si>
  <si>
    <t>LOC_0235</t>
  </si>
  <si>
    <t>LOC_0236</t>
  </si>
  <si>
    <t>LOC_0237</t>
  </si>
  <si>
    <t>LOC_0238</t>
  </si>
  <si>
    <t>LOC_0239</t>
  </si>
  <si>
    <t>LOC_0240</t>
  </si>
  <si>
    <t>LOC_0241</t>
  </si>
  <si>
    <t>LOC_0242</t>
  </si>
  <si>
    <t>LOC_0243</t>
  </si>
  <si>
    <t>LOC_0244</t>
  </si>
  <si>
    <t>LOC_0245</t>
  </si>
  <si>
    <t>LOC_0246</t>
  </si>
  <si>
    <t>LOC_0247</t>
  </si>
  <si>
    <t>LOC_0248</t>
  </si>
  <si>
    <t>LOC_0249</t>
  </si>
  <si>
    <t>LOC_0250</t>
  </si>
  <si>
    <t>LOC_0251</t>
  </si>
  <si>
    <t>LOC_0252</t>
  </si>
  <si>
    <t>LOC_0253</t>
  </si>
  <si>
    <t>LOC_0254</t>
  </si>
  <si>
    <t>LOC_0255</t>
  </si>
  <si>
    <t>LOC_0256</t>
  </si>
  <si>
    <t>LOC_0257</t>
  </si>
  <si>
    <t>LOC_0258</t>
  </si>
  <si>
    <t>LOC_0259</t>
  </si>
  <si>
    <t>LOC_0260</t>
  </si>
  <si>
    <t>LOC_0261</t>
  </si>
  <si>
    <t>LOC_0262</t>
  </si>
  <si>
    <t>LOC_0263</t>
  </si>
  <si>
    <t>LOC_0264</t>
  </si>
  <si>
    <t>LOC_0265</t>
  </si>
  <si>
    <t>LOC_0266</t>
  </si>
  <si>
    <t>LOC_0267</t>
  </si>
  <si>
    <t>LOC_0268</t>
  </si>
  <si>
    <t>LOC_0269</t>
  </si>
  <si>
    <t>LOC_0270</t>
  </si>
  <si>
    <t>LOC_0271</t>
  </si>
  <si>
    <t>LOC_0272</t>
  </si>
  <si>
    <t>LOC_0273</t>
  </si>
  <si>
    <t>groups.csail.mit.edu/mac/projects/icampus/projects/teal.html</t>
  </si>
  <si>
    <t>LOC_0274</t>
  </si>
  <si>
    <t>LOC_0275</t>
  </si>
  <si>
    <t>LOC_0276</t>
  </si>
  <si>
    <t>LOC_0277</t>
  </si>
  <si>
    <t>LOC_0278</t>
  </si>
  <si>
    <t>LOC_0279</t>
  </si>
  <si>
    <t>LOC_0280</t>
  </si>
  <si>
    <t>LOC_0281</t>
  </si>
  <si>
    <t>LOC_0282</t>
  </si>
  <si>
    <t>LOC_0283</t>
  </si>
  <si>
    <t>LOC_0284</t>
  </si>
  <si>
    <t>LOC_0285</t>
  </si>
  <si>
    <t>LOC_0286</t>
  </si>
  <si>
    <t>LOC_0287</t>
  </si>
  <si>
    <t>LOC_0288</t>
  </si>
  <si>
    <t>LOC_0289</t>
  </si>
  <si>
    <t>LOC_0290</t>
  </si>
  <si>
    <t>LOC_0291</t>
  </si>
  <si>
    <t>LOC_0292</t>
  </si>
  <si>
    <t>LOC_0293</t>
  </si>
  <si>
    <t>LOC_0294</t>
  </si>
  <si>
    <t>LOC_0295</t>
  </si>
  <si>
    <t>LOC_0296</t>
  </si>
  <si>
    <t>LOC_0297</t>
  </si>
  <si>
    <t>LOC_0298</t>
  </si>
  <si>
    <t>LOC_0299</t>
  </si>
  <si>
    <t>LOC_0300</t>
  </si>
  <si>
    <t>LOC_0301</t>
  </si>
  <si>
    <t>LOC_0302</t>
  </si>
  <si>
    <t>LOC_0303</t>
  </si>
  <si>
    <t>LOC_0304</t>
  </si>
  <si>
    <t>LOC_0305</t>
  </si>
  <si>
    <t>LOC_0306</t>
  </si>
  <si>
    <t>LOC_0307</t>
  </si>
  <si>
    <t>LOC_0308</t>
  </si>
  <si>
    <t>edu40_artifacts_final_editorial.xlsx#10_Матрицы_701_901</t>
  </si>
  <si>
    <t>edu40_artifacts_final_editorial.xlsx#10_матрицы_701_901</t>
  </si>
  <si>
    <t>LOC_0309</t>
  </si>
  <si>
    <t>LOC_0310</t>
  </si>
  <si>
    <t>LOC_0311</t>
  </si>
  <si>
    <t>edu40_artifacts_final_editorial.xlsx#11_Модель_1001_1002</t>
  </si>
  <si>
    <t>edu40_artifacts_final_editorial.xlsx#11_модель_1001_1002</t>
  </si>
  <si>
    <t>LOC_0312</t>
  </si>
  <si>
    <t>LOC_0313</t>
  </si>
  <si>
    <t>edu40_artifacts_final_editorial.xlsx#12_Шаблоны_1101_1104</t>
  </si>
  <si>
    <t>edu40_artifacts_final_editorial.xlsx#12_шаблоны_1101_1104</t>
  </si>
  <si>
    <t>LOC_0314</t>
  </si>
  <si>
    <t>LOC_0315</t>
  </si>
  <si>
    <t>LOC_0316</t>
  </si>
  <si>
    <t>LOC_0317</t>
  </si>
  <si>
    <t>edu40_artifacts_final_editorial.xlsx#13_Сравнения_1201_1302</t>
  </si>
  <si>
    <t>edu40_artifacts_final_editorial.xlsx#13_сравнения_1201_1302</t>
  </si>
  <si>
    <t>LOC_0318</t>
  </si>
  <si>
    <t>LOC_0319</t>
  </si>
  <si>
    <t>LOC_0320</t>
  </si>
  <si>
    <t>LOC_0321</t>
  </si>
  <si>
    <t>LOC_0322</t>
  </si>
  <si>
    <t>LOC_0323</t>
  </si>
  <si>
    <t>edu40_artifacts_final_editorial.xlsx#05_DATA_каталог</t>
  </si>
  <si>
    <t>edu40_artifacts_final_editorial.xlsx#05_data_каталог</t>
  </si>
  <si>
    <t>LOC_0324</t>
  </si>
  <si>
    <t>edu40_artifacts_final_editorial.xlsx#14_Примеры_1601_1605</t>
  </si>
  <si>
    <t>edu40_artifacts_final_editorial.xlsx#14_примеры_1601_1605</t>
  </si>
  <si>
    <t>LOC_0325</t>
  </si>
  <si>
    <t>LOC_0326</t>
  </si>
  <si>
    <t>LOC_0327</t>
  </si>
  <si>
    <t>LOC_0328</t>
  </si>
  <si>
    <t>LOC_0329</t>
  </si>
  <si>
    <t>edu40_artifacts_final_editorial.xlsx#15_Политики_1701_1703</t>
  </si>
  <si>
    <t>edu40_artifacts_final_editorial.xlsx#15_политики_1701_1703</t>
  </si>
  <si>
    <t>LOC_0330</t>
  </si>
  <si>
    <t>LOC_0331</t>
  </si>
  <si>
    <t>LOC_0332</t>
  </si>
  <si>
    <t>edu40_artifacts_final_editorial.xlsx#06_FIG_визуалы</t>
  </si>
  <si>
    <t>edu40_artifacts_final_editorial.xlsx#06_fig_визуалы</t>
  </si>
  <si>
    <t>LOC_0333</t>
  </si>
  <si>
    <t>LOC_0334</t>
  </si>
  <si>
    <t>LOC_0335</t>
  </si>
  <si>
    <t>LOC_0336</t>
  </si>
  <si>
    <t>LOC_0337</t>
  </si>
  <si>
    <t>LOC_0338</t>
  </si>
  <si>
    <t>LOC_0339</t>
  </si>
  <si>
    <t>LOC_0340</t>
  </si>
  <si>
    <t>LOC_0341</t>
  </si>
  <si>
    <t>LOC_0342</t>
  </si>
  <si>
    <t>LOC_0343</t>
  </si>
  <si>
    <t>LOC_0344</t>
  </si>
  <si>
    <t>LOC_0345</t>
  </si>
  <si>
    <t>LOC_0346</t>
  </si>
  <si>
    <t>LOC_0347</t>
  </si>
  <si>
    <t>LOC_0348</t>
  </si>
  <si>
    <t>LOC_0349</t>
  </si>
  <si>
    <t>LOC_0350</t>
  </si>
  <si>
    <t>LOC_0351</t>
  </si>
  <si>
    <t>edu40_artifacts_final_editorial.xlsx#07_TAB_таблицы</t>
  </si>
  <si>
    <t>edu40_artifacts_final_editorial.xlsx#07_tab_таблицы</t>
  </si>
  <si>
    <t>LOC_0352</t>
  </si>
  <si>
    <t>LOC_0353</t>
  </si>
  <si>
    <t>LOC_0354</t>
  </si>
  <si>
    <t>LOC_0355</t>
  </si>
  <si>
    <t>LOC_0356</t>
  </si>
  <si>
    <t>LOC_0357</t>
  </si>
  <si>
    <t>LOC_0358</t>
  </si>
  <si>
    <t>LOC_0359</t>
  </si>
  <si>
    <t>LOC_0360</t>
  </si>
  <si>
    <t>LOC_0361</t>
  </si>
  <si>
    <t>LOC_0362</t>
  </si>
  <si>
    <t>LOC_0363</t>
  </si>
  <si>
    <t>LOC_0364</t>
  </si>
  <si>
    <t>LOC_0365</t>
  </si>
  <si>
    <t>LOC_0366</t>
  </si>
  <si>
    <t>LOC_0367</t>
  </si>
  <si>
    <t>LOC_0368</t>
  </si>
  <si>
    <t>LOC_0369</t>
  </si>
  <si>
    <t>LOC_0370</t>
  </si>
  <si>
    <t>LOC_0371</t>
  </si>
  <si>
    <t>LOC_0372</t>
  </si>
  <si>
    <t>LOC_0373</t>
  </si>
  <si>
    <t>LOC_0374</t>
  </si>
  <si>
    <t>LOC_0375</t>
  </si>
  <si>
    <t>LOC_0376</t>
  </si>
  <si>
    <t>LOC_0377</t>
  </si>
  <si>
    <t>LOC_0378</t>
  </si>
  <si>
    <t>LOC_0379</t>
  </si>
  <si>
    <t>LOC_0380</t>
  </si>
  <si>
    <t>LOC_0381</t>
  </si>
  <si>
    <t>LOC_0382</t>
  </si>
  <si>
    <t>LOC_0383</t>
  </si>
  <si>
    <t>LOC_0384</t>
  </si>
  <si>
    <t>LOC_0385</t>
  </si>
  <si>
    <t>LOC_0386</t>
  </si>
  <si>
    <t>LOC_0387</t>
  </si>
  <si>
    <t>LOC_0388</t>
  </si>
  <si>
    <t>LOC_0389</t>
  </si>
  <si>
    <t>LOC_0390</t>
  </si>
  <si>
    <t>LOC_0391</t>
  </si>
  <si>
    <t>edu40_artifacts_final_editorial.xlsx#04_CLM_тезисы</t>
  </si>
  <si>
    <t>edu40_artifacts_final_editorial.xlsx#04_clm_тезисы</t>
  </si>
  <si>
    <t>LOC_0392</t>
  </si>
  <si>
    <t>LOC_0393</t>
  </si>
  <si>
    <t>LOC_0394</t>
  </si>
  <si>
    <t>LOC_0395</t>
  </si>
  <si>
    <t>LOC_0396</t>
  </si>
  <si>
    <t>LOC_0397</t>
  </si>
  <si>
    <t>LOC_0398</t>
  </si>
  <si>
    <t>LOC_0399</t>
  </si>
  <si>
    <t>LOC_0400</t>
  </si>
  <si>
    <t>LOC_0401</t>
  </si>
  <si>
    <t>LOC_0402</t>
  </si>
  <si>
    <t>LOC_0403</t>
  </si>
  <si>
    <t>LOC_0404</t>
  </si>
  <si>
    <t>LOC_0405</t>
  </si>
  <si>
    <t>LOC_0406</t>
  </si>
  <si>
    <t>LOC_0407</t>
  </si>
  <si>
    <t>LOC_0408</t>
  </si>
  <si>
    <t>LOC_0409</t>
  </si>
  <si>
    <t>LOC_0410</t>
  </si>
  <si>
    <t>LOC_0411</t>
  </si>
  <si>
    <t>LOC_0412</t>
  </si>
  <si>
    <t>edu40_artifacts_final_editorial.xlsx#08_CASE_EP</t>
  </si>
  <si>
    <t>edu40_artifacts_final_editorial.xlsx#08_case_ep</t>
  </si>
  <si>
    <t>LOC_0413</t>
  </si>
  <si>
    <t>LOC_0414</t>
  </si>
  <si>
    <t>LOC_0415</t>
  </si>
  <si>
    <t>LOC_0416</t>
  </si>
  <si>
    <t>LOC_0417</t>
  </si>
  <si>
    <t>LOC_0418</t>
  </si>
  <si>
    <t>LOC_0419</t>
  </si>
  <si>
    <t>LOC_0420</t>
  </si>
  <si>
    <t>Карта DOC_ID → первоисточник</t>
  </si>
  <si>
    <t>Все используемые DOC_ID сопоставлены с каноническими источниками; числовые разрывы отражают авторскую схему идентификаторов.</t>
  </si>
  <si>
    <t>DOC_ID</t>
  </si>
  <si>
    <t>№ в библиографии</t>
  </si>
  <si>
    <t>SRC_ID</t>
  </si>
  <si>
    <t>Наименование документа</t>
  </si>
  <si>
    <t>MECE-тип источника</t>
  </si>
  <si>
    <t>Устойчивый URL</t>
  </si>
  <si>
    <t>Версия / год</t>
  </si>
  <si>
    <t>Уверенность</t>
  </si>
  <si>
    <t>Статус проверки</t>
  </si>
  <si>
    <t>Связанные тезисы</t>
  </si>
  <si>
    <t>Сопоставление утверждено автором.</t>
  </si>
  <si>
    <t>Соответствие подтверждено автором.</t>
  </si>
  <si>
    <t>Карта тезисов и доказательств</t>
  </si>
  <si>
    <t>Карта тезисов глав 7–9 проверена по разделам «Тезисы и доказательства» и подтверждена автором. A — прямое/сильное подтверждение; B — авторский синтез, опирающийся на источники.</t>
  </si>
  <si>
    <t>CLM_ID</t>
  </si>
  <si>
    <t>Глава</t>
  </si>
  <si>
    <t>Статус A/B/C/D</t>
  </si>
  <si>
    <t>Формулировка тезиса</t>
  </si>
  <si>
    <t>Характер вывода</t>
  </si>
  <si>
    <t>Связанные доказательства</t>
  </si>
  <si>
    <t>Документы</t>
  </si>
  <si>
    <t>Данные</t>
  </si>
  <si>
    <t>Рисунки / таблицы / кейсы</t>
  </si>
  <si>
    <t>Проверяемый критерий</t>
  </si>
  <si>
    <t>Границы применимости</t>
  </si>
  <si>
    <t>DOC_001; DOC_002; DOC_003</t>
  </si>
  <si>
    <t>Подтверждение по указанным первоисточникам и воспроизводимому артефакту</t>
  </si>
  <si>
    <t>Формулировка реконструирована; проверить против утраченной авторской версии.</t>
  </si>
  <si>
    <t>DOC_001; DOC_005</t>
  </si>
  <si>
    <t>DOC_001; DOC_003</t>
  </si>
  <si>
    <t>DOC_004; DOC_005</t>
  </si>
  <si>
    <t>DOC_001; DOC_002; DOC_003; DOC_016</t>
  </si>
  <si>
    <t>DOC_004; DOC_007</t>
  </si>
  <si>
    <t>DOC_071; DOC_074</t>
  </si>
  <si>
    <t>DOC_081; DOC_084</t>
  </si>
  <si>
    <t>CASE_RU_AI_POLICY_001; TAB_I_1</t>
  </si>
  <si>
    <t>DOC_004; DOC_005; DOC_018</t>
  </si>
  <si>
    <t>FIG_901; TAB_9_1</t>
  </si>
  <si>
    <t>DOC_001; DOC_002; DOC_003; DOC_019; DOC_020</t>
  </si>
  <si>
    <t>DOC_019; DOC_021</t>
  </si>
  <si>
    <t>DOC_075; DOC_077</t>
  </si>
  <si>
    <t>DOC_081; DOC_092</t>
  </si>
  <si>
    <t>DATA_1701; DATA_1702; DATA_1703</t>
  </si>
  <si>
    <t>Атомарные связи «тезис → доказательство»</t>
  </si>
  <si>
    <t>Одна строка соответствует одной проверяемой связи; диапазоны DOC/DATA/TAB развёрнуты, точечные TAB-алиасы нормализованы.</t>
  </si>
  <si>
    <t>ID связи</t>
  </si>
  <si>
    <t>ID тезиса</t>
  </si>
  <si>
    <t>ID доказательства</t>
  </si>
  <si>
    <t>Класс</t>
  </si>
  <si>
    <t>Роль доказательства</t>
  </si>
  <si>
    <t>Направление</t>
  </si>
  <si>
    <t>Прямота</t>
  </si>
  <si>
    <t>Локатор в источнике / книге</t>
  </si>
  <si>
    <t>Проверяемый фрагмент / показатель</t>
  </si>
  <si>
    <t>Соответствие тезису</t>
  </si>
  <si>
    <t>Границы доказательства</t>
  </si>
  <si>
    <t>Локатор в монографии</t>
  </si>
  <si>
    <t>Проверка тезиса</t>
  </si>
  <si>
    <t>Проверка доказательства</t>
  </si>
  <si>
    <t>Итог</t>
  </si>
  <si>
    <t>LNK_0001</t>
  </si>
  <si>
    <t>Прямое или контекстное документальное основание</t>
  </si>
  <si>
    <t>Поддерживает</t>
  </si>
  <si>
    <t>Прямое</t>
  </si>
  <si>
    <t>Проверяется содержание зарегистрированного объекта DOC_001.</t>
  </si>
  <si>
    <t>Связь подтверждена картой тезисов и доказательств.</t>
  </si>
  <si>
    <t>Границы соответствуют формулировке тезиса.</t>
  </si>
  <si>
    <t>PDF с. 64; печ. с. 126–127</t>
  </si>
  <si>
    <t>LNK_0002</t>
  </si>
  <si>
    <t>Проверяется содержание зарегистрированного объекта DOC_002.</t>
  </si>
  <si>
    <t>LNK_0003</t>
  </si>
  <si>
    <t>Проверяется содержание зарегистрированного объекта DOC_003.</t>
  </si>
  <si>
    <t>LNK_0004</t>
  </si>
  <si>
    <t>Данные / кодированная матрица / методическая модель</t>
  </si>
  <si>
    <t>Косвенное / синтез</t>
  </si>
  <si>
    <t>Проверяется содержание зарегистрированного объекта DATA_701.</t>
  </si>
  <si>
    <t>LNK_0005</t>
  </si>
  <si>
    <t>Производное представление / операционализация</t>
  </si>
  <si>
    <t>Проверяется содержание зарегистрированного объекта TAB_7_1.</t>
  </si>
  <si>
    <t>LNK_0006</t>
  </si>
  <si>
    <t>p. 9</t>
  </si>
  <si>
    <t>LNK_0007</t>
  </si>
  <si>
    <t>p. 59</t>
  </si>
  <si>
    <t>Проверяется содержание зарегистрированного объекта DOC_005.</t>
  </si>
  <si>
    <t>LNK_0008</t>
  </si>
  <si>
    <t>p. 10</t>
  </si>
  <si>
    <t>Проверяется содержание зарегистрированного объекта DOC_004.</t>
  </si>
  <si>
    <t>LNK_0009</t>
  </si>
  <si>
    <t>Проверяется содержание зарегистрированного объекта FIG_701.</t>
  </si>
  <si>
    <t>LNK_0010</t>
  </si>
  <si>
    <t>LNK_0011</t>
  </si>
  <si>
    <t>LNK_0012</t>
  </si>
  <si>
    <t>LNK_0013</t>
  </si>
  <si>
    <t>LNK_0014</t>
  </si>
  <si>
    <t>LNK_0015</t>
  </si>
  <si>
    <t>Проверяется содержание зарегистрированного объекта TAB_7_2.</t>
  </si>
  <si>
    <t>LNK_0016</t>
  </si>
  <si>
    <t>LNK_0017</t>
  </si>
  <si>
    <t>LNK_0018</t>
  </si>
  <si>
    <t>LNK_0019</t>
  </si>
  <si>
    <t>Проверяется содержание зарегистрированного объекта TAB_7_3.</t>
  </si>
  <si>
    <t>LNK_0020</t>
  </si>
  <si>
    <t>LNK_0021</t>
  </si>
  <si>
    <t>LNK_0022</t>
  </si>
  <si>
    <t>Проверяется содержание зарегистрированного объекта DOC_012.</t>
  </si>
  <si>
    <t>PDF с. 82; печ. с. 162–163</t>
  </si>
  <si>
    <t>LNK_0023</t>
  </si>
  <si>
    <t>Проверяется содержание зарегистрированного объекта DOC_013.</t>
  </si>
  <si>
    <t>LNK_0024</t>
  </si>
  <si>
    <t>Проверяется содержание зарегистрированного объекта DOC_014.</t>
  </si>
  <si>
    <t>LNK_0025</t>
  </si>
  <si>
    <t>LNK_0026</t>
  </si>
  <si>
    <t>LNK_0027</t>
  </si>
  <si>
    <t>LNK_0028</t>
  </si>
  <si>
    <t>Проверяется содержание зарегистрированного объекта DOC_016.</t>
  </si>
  <si>
    <t>LNK_0029</t>
  </si>
  <si>
    <t>Проверяется содержание зарегистрированного объекта DATA_801.</t>
  </si>
  <si>
    <t>LNK_0030</t>
  </si>
  <si>
    <t>Проверяется содержание зарегистрированного объекта FIG_801.</t>
  </si>
  <si>
    <t>LNK_0031</t>
  </si>
  <si>
    <t>LNK_0032</t>
  </si>
  <si>
    <t>LNK_0033</t>
  </si>
  <si>
    <t>Проверяется содержание зарегистрированного объекта DOC_006.</t>
  </si>
  <si>
    <t>LNK_0034</t>
  </si>
  <si>
    <t>Проверяется содержание зарегистрированного объекта DOC_007.</t>
  </si>
  <si>
    <t>LNK_0035</t>
  </si>
  <si>
    <t>Проверяется содержание зарегистрированного объекта DOC_008.</t>
  </si>
  <si>
    <t>LNK_0036</t>
  </si>
  <si>
    <t>Проверяется содержание зарегистрированного объекта DOC_009.</t>
  </si>
  <si>
    <t>LNK_0037</t>
  </si>
  <si>
    <t>Проверяется содержание зарегистрированного объекта DOC_018.</t>
  </si>
  <si>
    <t>LNK_0038</t>
  </si>
  <si>
    <t>LNK_0039</t>
  </si>
  <si>
    <t>LNK_0040</t>
  </si>
  <si>
    <t>Проверяется содержание зарегистрированного объекта TAB_8_3.</t>
  </si>
  <si>
    <t>LNK_0041</t>
  </si>
  <si>
    <t>Проверяется содержание зарегистрированного объекта DATA_1103.</t>
  </si>
  <si>
    <t>LNK_0042</t>
  </si>
  <si>
    <t>Иллюстративный или аналитический кейс</t>
  </si>
  <si>
    <t>Проверяется содержание зарегистрированного объекта CASE_TEAL.</t>
  </si>
  <si>
    <t>LNK_0043</t>
  </si>
  <si>
    <t>Проверяется содержание зарегистрированного объекта DOC_071.</t>
  </si>
  <si>
    <t>LNK_0044</t>
  </si>
  <si>
    <t>Проверяется содержание зарегистрированного объекта DOC_072.</t>
  </si>
  <si>
    <t>LNK_0045</t>
  </si>
  <si>
    <t>Проверяется содержание зарегистрированного объекта DOC_073.</t>
  </si>
  <si>
    <t>LNK_0046</t>
  </si>
  <si>
    <t>Проверяется содержание зарегистрированного объекта DOC_074.</t>
  </si>
  <si>
    <t>LNK_0047</t>
  </si>
  <si>
    <t>Проверяется содержание зарегистрированного объекта DOC_081.</t>
  </si>
  <si>
    <t>LNK_0048</t>
  </si>
  <si>
    <t>Проверяется содержание зарегистрированного объекта DOC_082.</t>
  </si>
  <si>
    <t>LNK_0049</t>
  </si>
  <si>
    <t>Проверяется содержание зарегистрированного объекта DOC_083.</t>
  </si>
  <si>
    <t>LNK_0050</t>
  </si>
  <si>
    <t>Проверяется содержание зарегистрированного объекта DOC_084.</t>
  </si>
  <si>
    <t>LNK_0051</t>
  </si>
  <si>
    <t>Проверяется содержание зарегистрированного объекта CASE_RU_AI_POLICY_001.</t>
  </si>
  <si>
    <t>LNK_0052</t>
  </si>
  <si>
    <t>Проверяется содержание зарегистрированного объекта TAB_I_1.</t>
  </si>
  <si>
    <t>LNK_0053</t>
  </si>
  <si>
    <t>Проверяется содержание зарегистрированного объекта DATA_1605.</t>
  </si>
  <si>
    <t>LNK_0054</t>
  </si>
  <si>
    <t>Проверяется содержание зарегистрированного объекта DOC_019.</t>
  </si>
  <si>
    <t>PDF с. 91; печ. с. 180–181</t>
  </si>
  <si>
    <t>LNK_0055</t>
  </si>
  <si>
    <t>Проверяется содержание зарегистрированного объекта DOC_020.</t>
  </si>
  <si>
    <t>LNK_0056</t>
  </si>
  <si>
    <t>LNK_0057</t>
  </si>
  <si>
    <t>LNK_0058</t>
  </si>
  <si>
    <t>LNK_0059</t>
  </si>
  <si>
    <t>Проверяется содержание зарегистрированного объекта FIG_901.</t>
  </si>
  <si>
    <t>LNK_0060</t>
  </si>
  <si>
    <t>Проверяется содержание зарегистрированного объекта TAB_9_1.</t>
  </si>
  <si>
    <t>LNK_0061</t>
  </si>
  <si>
    <t>LNK_0062</t>
  </si>
  <si>
    <t>LNK_0063</t>
  </si>
  <si>
    <t>LNK_0064</t>
  </si>
  <si>
    <t>LNK_0065</t>
  </si>
  <si>
    <t>LNK_0066</t>
  </si>
  <si>
    <t>Проверяется содержание зарегистрированного объекта DATA_901.</t>
  </si>
  <si>
    <t>LNK_0067</t>
  </si>
  <si>
    <t>Проверяется содержание зарегистрированного объекта DOC_021.</t>
  </si>
  <si>
    <t>LNK_0068</t>
  </si>
  <si>
    <t>LNK_0069</t>
  </si>
  <si>
    <t>Проверяется содержание зарегистрированного объекта TAB_9_2.</t>
  </si>
  <si>
    <t>LNK_0070</t>
  </si>
  <si>
    <t>Проверяется содержание зарегистрированного объекта DATA_1104.</t>
  </si>
  <si>
    <t>LNK_0071</t>
  </si>
  <si>
    <t>Проверяется содержание зарегистрированного объекта DOC_022.</t>
  </si>
  <si>
    <t>LNK_0072</t>
  </si>
  <si>
    <t>Проверяется содержание зарегистрированного объекта CASE_AI_DETECTION.</t>
  </si>
  <si>
    <t>LNK_0073</t>
  </si>
  <si>
    <t>Проверяется содержание зарегистрированного объекта DOC_075.</t>
  </si>
  <si>
    <t>LNK_0074</t>
  </si>
  <si>
    <t>Проверяется содержание зарегистрированного объекта DOC_076.</t>
  </si>
  <si>
    <t>LNK_0075</t>
  </si>
  <si>
    <t>Проверяется содержание зарегистрированного объекта DOC_077.</t>
  </si>
  <si>
    <t>LNK_0076</t>
  </si>
  <si>
    <t>LNK_0077</t>
  </si>
  <si>
    <t>LNK_0078</t>
  </si>
  <si>
    <t>LNK_0079</t>
  </si>
  <si>
    <t>LNK_0080</t>
  </si>
  <si>
    <t>LNK_0081</t>
  </si>
  <si>
    <t>LNK_0082</t>
  </si>
  <si>
    <t>LNK_0083</t>
  </si>
  <si>
    <t>LNK_0084</t>
  </si>
  <si>
    <t>LNK_0085</t>
  </si>
  <si>
    <t>LNK_0086</t>
  </si>
  <si>
    <t>LNK_0087</t>
  </si>
  <si>
    <t>Проверяется содержание зарегистрированного объекта DOC_085.</t>
  </si>
  <si>
    <t>LNK_0088</t>
  </si>
  <si>
    <t>Проверяется содержание зарегистрированного объекта DOC_086.</t>
  </si>
  <si>
    <t>LNK_0089</t>
  </si>
  <si>
    <t>Проверяется содержание зарегистрированного объекта DOC_087.</t>
  </si>
  <si>
    <t>LNK_0090</t>
  </si>
  <si>
    <t>Проверяется содержание зарегистрированного объекта DOC_088.</t>
  </si>
  <si>
    <t>LNK_0091</t>
  </si>
  <si>
    <t>Проверяется содержание зарегистрированного объекта DOC_089.</t>
  </si>
  <si>
    <t>LNK_0092</t>
  </si>
  <si>
    <t>Проверяется содержание зарегистрированного объекта DOC_090.</t>
  </si>
  <si>
    <t>LNK_0093</t>
  </si>
  <si>
    <t>Проверяется содержание зарегистрированного объекта DOC_091.</t>
  </si>
  <si>
    <t>LNK_0094</t>
  </si>
  <si>
    <t>Проверяется содержание зарегистрированного объекта DOC_092.</t>
  </si>
  <si>
    <t>LNK_0095</t>
  </si>
  <si>
    <t>Проверяется содержание зарегистрированного объекта TAB_9_3.</t>
  </si>
  <si>
    <t>LNK_0096</t>
  </si>
  <si>
    <t>Проверяется содержание зарегистрированного объекта DATA_1701.</t>
  </si>
  <si>
    <t>LNK_0097</t>
  </si>
  <si>
    <t>Проверяется содержание зарегистрированного объекта DATA_1702.</t>
  </si>
  <si>
    <t>LNK_0098</t>
  </si>
  <si>
    <t>Лист 15_Политики_1701_1703, DATA_1703</t>
  </si>
  <si>
    <t>Проверяется содержание зарегистрированного объекта DATA_1703.</t>
  </si>
  <si>
    <t>PDF с. 88–89; печ. с. 174–177</t>
  </si>
  <si>
    <t>Каталог наборов данных DATA_ID</t>
  </si>
  <si>
    <t>Каталог включает опубликованные матрицы, авторские кодировки, рабочие шаблоны и явно обозначенные синтетические примеры. Статусы и происхождение подтверждены автором; внешние источники для DATA_1201/1301 проверены.</t>
  </si>
  <si>
    <t>DATA_ID</t>
  </si>
  <si>
    <t>Раздел</t>
  </si>
  <si>
    <t>Статус восстановления</t>
  </si>
  <si>
    <t>Лист / материал в этой книге</t>
  </si>
  <si>
    <t>Связанные визуалы / таблицы</t>
  </si>
  <si>
    <t>Формат / файл</t>
  </si>
  <si>
    <t>Проверено; синтетический демонстрационный материал</t>
  </si>
  <si>
    <t>Встроенная таблица / шаблон XLSX</t>
  </si>
  <si>
    <t>Синтетические наборы явно помечены; отсутствующие первичные файлы не имитируются.</t>
  </si>
  <si>
    <t>Встроенная таблица XLSX</t>
  </si>
  <si>
    <t>Независимое двойное кодирование рекомендуется как методическое усиление последующих исследований.</t>
  </si>
  <si>
    <t>Полная модель L0–L4 утверждена для финальной версии.</t>
  </si>
  <si>
    <t>Первичный источник: https://voenmeh.ru/wp-content/uploads/2025/10/up_150301_e7_kimp_ochnaya_2025.pdf</t>
  </si>
  <si>
    <t>Определение кредита Tsinghua уточнено по официальным источникам [54; 117].</t>
  </si>
  <si>
    <t>Строка БГТУ «ВОЕНМЕХ» рассчитывается из 240 з.е. программы и 24 з.е. ядра.</t>
  </si>
  <si>
    <t>Реестр визуалов FIG_ID</t>
  </si>
  <si>
    <t>FIG_ID и их соответствие рисункам рукописи проверены и подтверждены автором. Нормализация обеспечивает однозначные ссылки; наличие исходных графических файлов фиксируется отдельно.</t>
  </si>
  <si>
    <t>FIG_ID</t>
  </si>
  <si>
    <t>Позиция в рукописи</t>
  </si>
  <si>
    <t>Статус идентификатора</t>
  </si>
  <si>
    <t>Источник данных</t>
  </si>
  <si>
    <t>Статус исходного файла</t>
  </si>
  <si>
    <t>Условия воспроизводимости</t>
  </si>
  <si>
    <t>Исходник отсутствует; визуал присутствует в PDF</t>
  </si>
  <si>
    <t>Воспроизводить из связанного DATA_ID или по описанию схемы</t>
  </si>
  <si>
    <t>Не включать в научный пакет как исходные данные без DATA_ID.</t>
  </si>
  <si>
    <t>Исходник отсутствует</t>
  </si>
  <si>
    <t>Реестр таблиц TAB_ID</t>
  </si>
  <si>
    <t>Префикс TAB и единая форма идентификаторов TAB_7_1, TAB_8_3 и т. п. утверждены автором для финальной редакционной версии.</t>
  </si>
  <si>
    <t>TAB_ID</t>
  </si>
  <si>
    <t>Связанный DATA_ID</t>
  </si>
  <si>
    <t>Связанные CLM_ID</t>
  </si>
  <si>
    <t>Редакционная форма ID: TAB_&lt;раздел&gt;_&lt;номер&gt;; ссылки с точкой или без разделителя нормализуются к этой форме.</t>
  </si>
  <si>
    <t>DATA_1601–DATA_1604</t>
  </si>
  <si>
    <t>Кейсы и пакеты доказательств</t>
  </si>
  <si>
    <t>CASE и EP проверены по рукописи и подтверждены автором. CASE организует доказательную сцену; EP агрегирует зарегистрированные артефакты.</t>
  </si>
  <si>
    <t>Связанные артефакты</t>
  </si>
  <si>
    <t>Кейс — доказательная сцена, а не первоисточник.</t>
  </si>
  <si>
    <t>EP — агрегирующий пакет; первичные доказательства остаются в DOC/DATA.</t>
  </si>
  <si>
    <t>Происхождение и состав пакетов доказательств</t>
  </si>
  <si>
    <t>Производные DATA/FIG/TAB и пакеты EP связаны с исходными объектами отдельными атомарными строками.</t>
  </si>
  <si>
    <t>ID исходного объекта</t>
  </si>
  <si>
    <t>Тип связи</t>
  </si>
  <si>
    <t>ID производного объекта / пакета</t>
  </si>
  <si>
    <t>Описание происхождения</t>
  </si>
  <si>
    <t>Метод / версия</t>
  </si>
  <si>
    <t>Статус воспроизводимости</t>
  </si>
  <si>
    <t>Проверка исходника</t>
  </si>
  <si>
    <t>Проверка производного объекта</t>
  </si>
  <si>
    <t>PRV_0001</t>
  </si>
  <si>
    <t>производное от</t>
  </si>
  <si>
    <t>Авторская визуализация</t>
  </si>
  <si>
    <t>Реестр v1.0-editorial-final</t>
  </si>
  <si>
    <t>PRV_0002</t>
  </si>
  <si>
    <t>PRV_0003</t>
  </si>
  <si>
    <t>PRV_0004</t>
  </si>
  <si>
    <t>PRV_0005</t>
  </si>
  <si>
    <t>PRV_0006</t>
  </si>
  <si>
    <t>PRV_0007</t>
  </si>
  <si>
    <t>PRV_0008</t>
  </si>
  <si>
    <t>PRV_0009</t>
  </si>
  <si>
    <t>Авторская таблица / представление данных</t>
  </si>
  <si>
    <t>PRV_0010</t>
  </si>
  <si>
    <t>PRV_0011</t>
  </si>
  <si>
    <t>PRV_0012</t>
  </si>
  <si>
    <t>PRV_0013</t>
  </si>
  <si>
    <t>PRV_0014</t>
  </si>
  <si>
    <t>PRV_0015</t>
  </si>
  <si>
    <t>PRV_0016</t>
  </si>
  <si>
    <t>Авторская реконструкция по указанным источникам</t>
  </si>
  <si>
    <t>PRV_0017</t>
  </si>
  <si>
    <t>PRV_0018</t>
  </si>
  <si>
    <t>PRV_0019</t>
  </si>
  <si>
    <t>PRV_0020</t>
  </si>
  <si>
    <t>PRV_0021</t>
  </si>
  <si>
    <t>PRV_0022</t>
  </si>
  <si>
    <t>PRV_0023</t>
  </si>
  <si>
    <t>PRV_0024</t>
  </si>
  <si>
    <t>PRV_0025</t>
  </si>
  <si>
    <t>PRV_0026</t>
  </si>
  <si>
    <t>PRV_0027</t>
  </si>
  <si>
    <t>PRV_0028</t>
  </si>
  <si>
    <t>PRV_0029</t>
  </si>
  <si>
    <t>составляет доказательную сцену</t>
  </si>
  <si>
    <t>DOC_071 используется в CASE_TEAL</t>
  </si>
  <si>
    <t>PRV_0030</t>
  </si>
  <si>
    <t>DOC_074 используется в CASE_TEAL</t>
  </si>
  <si>
    <t>PRV_0031</t>
  </si>
  <si>
    <t>DATA_1501 используется в CASE_RU_CORE_001</t>
  </si>
  <si>
    <t>PRV_0032</t>
  </si>
  <si>
    <t>FIG_1501 используется в CASE_RU_CORE_001</t>
  </si>
  <si>
    <t>PRV_0033</t>
  </si>
  <si>
    <t>FIG_1502 используется в CASE_RU_CORE_001</t>
  </si>
  <si>
    <t>PRV_0034</t>
  </si>
  <si>
    <t>DOC_081 используется в CASE_RU_AI_POLICY_001</t>
  </si>
  <si>
    <t>PRV_0035</t>
  </si>
  <si>
    <t>DOC_084 используется в CASE_RU_AI_POLICY_001</t>
  </si>
  <si>
    <t>PRV_0036</t>
  </si>
  <si>
    <t>DATA_1605 используется в CASE_RU_AI_POLICY_001</t>
  </si>
  <si>
    <t>PRV_0037</t>
  </si>
  <si>
    <t>DOC_075 используется в CASE_AI_DETECTION</t>
  </si>
  <si>
    <t>PRV_0038</t>
  </si>
  <si>
    <t>DOC_077 используется в CASE_AI_DETECTION</t>
  </si>
  <si>
    <t>PRV_0039</t>
  </si>
  <si>
    <t>входит в пакет</t>
  </si>
  <si>
    <t>DOC_001 входит в EP_07</t>
  </si>
  <si>
    <t>PRV_0040</t>
  </si>
  <si>
    <t>DOC_005 входит в EP_07</t>
  </si>
  <si>
    <t>PRV_0041</t>
  </si>
  <si>
    <t>DATA_701 входит в EP_07</t>
  </si>
  <si>
    <t>PRV_0042</t>
  </si>
  <si>
    <t>FIG_701 входит в EP_07</t>
  </si>
  <si>
    <t>PRV_0043</t>
  </si>
  <si>
    <t>DATA_801 входит в EP_08</t>
  </si>
  <si>
    <t>PRV_0044</t>
  </si>
  <si>
    <t>FIG_801 входит в EP_08</t>
  </si>
  <si>
    <t>PRV_0045</t>
  </si>
  <si>
    <t>CASE_TEAL входит в EP_08</t>
  </si>
  <si>
    <t>PRV_0046</t>
  </si>
  <si>
    <t>DATA_901 входит в EP_09</t>
  </si>
  <si>
    <t>PRV_0047</t>
  </si>
  <si>
    <t>DATA_1701 входит в EP_09</t>
  </si>
  <si>
    <t>PRV_0048</t>
  </si>
  <si>
    <t>FIG_901 входит в EP_09</t>
  </si>
  <si>
    <t>PRV_0049</t>
  </si>
  <si>
    <t>DATA_1001 входит в EP_10</t>
  </si>
  <si>
    <t>PRV_0050</t>
  </si>
  <si>
    <t>DATA_1002 входит в EP_10</t>
  </si>
  <si>
    <t>PRV_0051</t>
  </si>
  <si>
    <t>FIG_1001 входит в EP_10</t>
  </si>
  <si>
    <t>PRV_0052</t>
  </si>
  <si>
    <t>FIG_1002 входит в EP_10</t>
  </si>
  <si>
    <t>PRV_0053</t>
  </si>
  <si>
    <t>CLM_07_001 входит в пакет доказательств главы 7</t>
  </si>
  <si>
    <t>PRV_0054</t>
  </si>
  <si>
    <t>CLM_07_002 входит в пакет доказательств главы 7</t>
  </si>
  <si>
    <t>PRV_0055</t>
  </si>
  <si>
    <t>CLM_07_003 входит в пакет доказательств главы 7</t>
  </si>
  <si>
    <t>PRV_0056</t>
  </si>
  <si>
    <t>CLM_07_004 входит в пакет доказательств главы 7</t>
  </si>
  <si>
    <t>PRV_0057</t>
  </si>
  <si>
    <t>CLM_07_005 входит в пакет доказательств главы 7</t>
  </si>
  <si>
    <t>PRV_0058</t>
  </si>
  <si>
    <t>CLM_07_008 входит в пакет доказательств главы 7</t>
  </si>
  <si>
    <t>PRV_0059</t>
  </si>
  <si>
    <t>CLM_07_009 входит в пакет доказательств главы 7</t>
  </si>
  <si>
    <t>PRV_0060</t>
  </si>
  <si>
    <t>CLM_08_001 входит в пакет доказательств главы 8</t>
  </si>
  <si>
    <t>PRV_0061</t>
  </si>
  <si>
    <t>CLM_08_002 входит в пакет доказательств главы 8</t>
  </si>
  <si>
    <t>PRV_0062</t>
  </si>
  <si>
    <t>CLM_08_003 входит в пакет доказательств главы 8</t>
  </si>
  <si>
    <t>PRV_0063</t>
  </si>
  <si>
    <t>CLM_08_004 входит в пакет доказательств главы 8</t>
  </si>
  <si>
    <t>PRV_0064</t>
  </si>
  <si>
    <t>CLM_08_005 входит в пакет доказательств главы 8</t>
  </si>
  <si>
    <t>PRV_0065</t>
  </si>
  <si>
    <t>CLM_08_007 входит в пакет доказательств главы 8</t>
  </si>
  <si>
    <t>PRV_0066</t>
  </si>
  <si>
    <t>CLM_09_001 входит в пакет доказательств главы 9</t>
  </si>
  <si>
    <t>PRV_0067</t>
  </si>
  <si>
    <t>CLM_09_002 входит в пакет доказательств главы 9</t>
  </si>
  <si>
    <t>PRV_0068</t>
  </si>
  <si>
    <t>CLM_09_003 входит в пакет доказательств главы 9</t>
  </si>
  <si>
    <t>PRV_0069</t>
  </si>
  <si>
    <t>CLM_09_004 входит в пакет доказательств главы 9</t>
  </si>
  <si>
    <t>PRV_0070</t>
  </si>
  <si>
    <t>CLM_09_005 входит в пакет доказательств главы 9</t>
  </si>
  <si>
    <t>PRV_0071</t>
  </si>
  <si>
    <t>CLM_09_006 входит в пакет доказательств главы 9</t>
  </si>
  <si>
    <t>PRV_0072</t>
  </si>
  <si>
    <t>CLM_09_008 входит в пакет доказательств главы 9</t>
  </si>
  <si>
    <t>PRV_0073</t>
  </si>
  <si>
    <t>CLM_09_009 входит в пакет доказательств главы 9</t>
  </si>
  <si>
    <t>DATA_701 — категории результатов и требований к ИИ</t>
  </si>
  <si>
    <t>Машиночитаемая реконструкция таблицы 7.1. Кодирование 1/0 соответствует наличию/отсутствию категории в документе по авторскому контент-анализу.</t>
  </si>
  <si>
    <t>Код</t>
  </si>
  <si>
    <t>Категория</t>
  </si>
  <si>
    <t>ABET</t>
  </si>
  <si>
    <t>IEA</t>
  </si>
  <si>
    <t>EUR-ACE</t>
  </si>
  <si>
    <t>UNESCO</t>
  </si>
  <si>
    <t>NIST</t>
  </si>
  <si>
    <t>C1</t>
  </si>
  <si>
    <t>Фундамент: математика и естественные науки</t>
  </si>
  <si>
    <t>C2</t>
  </si>
  <si>
    <t>Проблемный анализ сложных инженерных задач</t>
  </si>
  <si>
    <t>C3</t>
  </si>
  <si>
    <t>Инженерный дизайн и разработка решений</t>
  </si>
  <si>
    <t>C4</t>
  </si>
  <si>
    <t>Исследование / эксперимент / валидация моделей</t>
  </si>
  <si>
    <t>C5</t>
  </si>
  <si>
    <t>Современные инструменты: вычисления, симуляции и данные</t>
  </si>
  <si>
    <t>C6</t>
  </si>
  <si>
    <t>Этика и ответственность перед обществом</t>
  </si>
  <si>
    <t>C7</t>
  </si>
  <si>
    <t>Коммуникация: письменная, устная, визуальная</t>
  </si>
  <si>
    <t>C8</t>
  </si>
  <si>
    <t>Командная работа и междисциплинарность</t>
  </si>
  <si>
    <t>C9</t>
  </si>
  <si>
    <t>Непрерывное обучение и самообновление</t>
  </si>
  <si>
    <t>C10</t>
  </si>
  <si>
    <t>Прозрачность, управление рисками и безопасность ИИ</t>
  </si>
  <si>
    <t>DATA_801 — методические категории M1–M8</t>
  </si>
  <si>
    <t>Значения восстановлены по описанию раздела 8.1 и подтверждены автором как экспертная кодировка M1–M8. Для последующих эмпирических исследований рекомендуется независимое двойное кодирование.</t>
  </si>
  <si>
    <t>Методическая категория</t>
  </si>
  <si>
    <t>CDIO</t>
  </si>
  <si>
    <t>US DoE</t>
  </si>
  <si>
    <t>Исследования активного обучения</t>
  </si>
  <si>
    <t>M1</t>
  </si>
  <si>
    <t>Активное обучение</t>
  </si>
  <si>
    <t>Авторская кодировка, подтверждена</t>
  </si>
  <si>
    <t>M2</t>
  </si>
  <si>
    <t>Совместная работа</t>
  </si>
  <si>
    <t>M3</t>
  </si>
  <si>
    <t>Аутентичный инженерный контекст</t>
  </si>
  <si>
    <t>M4</t>
  </si>
  <si>
    <t>Вычислительная лаборатория / цифровой эксперимент</t>
  </si>
  <si>
    <t>M5</t>
  </si>
  <si>
    <t>Контур обратной связи и улучшения</t>
  </si>
  <si>
    <t>M6</t>
  </si>
  <si>
    <t>Прозрачность использования ИИ</t>
  </si>
  <si>
    <t>M7</t>
  </si>
  <si>
    <t>Этика, риск и ответственность</t>
  </si>
  <si>
    <t>M8</t>
  </si>
  <si>
    <t>Развитие преподавателя / ИИ-грамотность</t>
  </si>
  <si>
    <t>DATA_901 — лестница доказательств</t>
  </si>
  <si>
    <t>Восстановлено по рисунку 9.1 и таблице 9.1. Чем выше ставка решения, тем сильнее должен быть набор взаимодополняющих доказательств.</t>
  </si>
  <si>
    <t>Уровень</t>
  </si>
  <si>
    <t>Тип доказательства</t>
  </si>
  <si>
    <t>Пример для физики / математики</t>
  </si>
  <si>
    <t>Риск при генеративном ИИ</t>
  </si>
  <si>
    <t>Компенсация</t>
  </si>
  <si>
    <t>Допустимое применение</t>
  </si>
  <si>
    <t>L1</t>
  </si>
  <si>
    <t>Ответ / тест без объяснения</t>
  </si>
  <si>
    <t>Выбор ответа по формуле или закону</t>
  </si>
  <si>
    <t>Высокий</t>
  </si>
  <si>
    <t>Только диагностика; не применять как единственное высокозначимое доказательство</t>
  </si>
  <si>
    <t>Формативная диагностика</t>
  </si>
  <si>
    <t>L2</t>
  </si>
  <si>
    <t>Решение с объяснением</t>
  </si>
  <si>
    <t>Развёрнутый ход решения</t>
  </si>
  <si>
    <t>Средний</t>
  </si>
  <si>
    <t>Проверки, контрпример, выборочная устная верификация</t>
  </si>
  <si>
    <t>Текущий контроль с усилением</t>
  </si>
  <si>
    <t>L3</t>
  </si>
  <si>
    <t>Артефакт процесса</t>
  </si>
  <si>
    <t>Ноутбук с кодом, данными и версиями</t>
  </si>
  <si>
    <t>Низкий / средний</t>
  </si>
  <si>
    <t>Воспроизводимость, тесты, защита</t>
  </si>
  <si>
    <t>Курсовой артефакт</t>
  </si>
  <si>
    <t>L4</t>
  </si>
  <si>
    <t>Триангуляция + защита</t>
  </si>
  <si>
    <t>Проект/лабораторная + защита + проверочная задача</t>
  </si>
  <si>
    <t>Низкий</t>
  </si>
  <si>
    <t>Случайная выборка вопросов, демонстрация на данных</t>
  </si>
  <si>
    <t>Высокозначимое решение</t>
  </si>
  <si>
    <t>DATA_1001 — модель зрелости ядра 4.0 L0–L4</t>
  </si>
  <si>
    <t>L0, L2 и L4 восстановлены по таблице 10.1; L1 и L3 являются прозрачной авторской интерполяцией, утверждённой для финальной версии реестра.</t>
  </si>
  <si>
    <t>Измерение</t>
  </si>
  <si>
    <t>L0 — несистемно</t>
  </si>
  <si>
    <t>L1 — локальные практики</t>
  </si>
  <si>
    <t>L2 — управляемо</t>
  </si>
  <si>
    <t>L3 — интегрировано</t>
  </si>
  <si>
    <t>L4 — устойчиво</t>
  </si>
  <si>
    <t>Статус L1/L3</t>
  </si>
  <si>
    <t>Роли и управление ядром</t>
  </si>
  <si>
    <t>Нет владельца; решения локальны на кафедрах</t>
  </si>
  <si>
    <t>Назначен координатор пилота без закреплённого ресурса</t>
  </si>
  <si>
    <t>Назначены руководитель ядра и руководитель оценивания; есть рабочая группа</t>
  </si>
  <si>
    <t>Роли связаны с бюджетом времени и регламентами программы</t>
  </si>
  <si>
    <t>Управление и ресурсы институционализированы</t>
  </si>
  <si>
    <t>Авторская интерполяция, утверждена</t>
  </si>
  <si>
    <t>Цели и результаты ядра (Core LO)</t>
  </si>
  <si>
    <t>Темы вместо результатов; сквозные LO отсутствуют</t>
  </si>
  <si>
    <t>Есть отдельные LO в пилотных курсах</t>
  </si>
  <si>
    <t>Зафиксированы 3–5 сквозных LO и 2–3 точки измерения</t>
  </si>
  <si>
    <t>LO согласованы с профильными дисциплинами и проектами</t>
  </si>
  <si>
    <t>LO встроены в программу и выпускные результаты</t>
  </si>
  <si>
    <t>Задания и артефакты</t>
  </si>
  <si>
    <t>Типовые задачи; достаточен ответ</t>
  </si>
  <si>
    <t>Появляются отдельные процессные артефакты</t>
  </si>
  <si>
    <t>Минимум два типа артефактов и единые шаблоны пилота</t>
  </si>
  <si>
    <t>Пакеты доказательств действуют в нескольких контрольных модулях</t>
  </si>
  <si>
    <t>Пакет доказательств обязателен и стандартизован</t>
  </si>
  <si>
    <t>Оценивание и калибровка</t>
  </si>
  <si>
    <t>Экзамен проверяет продукт; рубрик нет</t>
  </si>
  <si>
    <t>Есть локальные рубрики одного преподавателя</t>
  </si>
  <si>
    <t>Рубрики в пилотах; базовая калибровка</t>
  </si>
  <si>
    <t>Регулярная двойная проверка и анализ расхождений</t>
  </si>
  <si>
    <t>Единые рубрики, калибровка, анализ валидности и справедливости</t>
  </si>
  <si>
    <t>Политика генеративного ИИ</t>
  </si>
  <si>
    <t>Правил нет или общий запрет</t>
  </si>
  <si>
    <t>Правила задаются отдельными преподавателями</t>
  </si>
  <si>
    <t>Правила заданий и обязательное раскрытие в пилоте; защита данных</t>
  </si>
  <si>
    <t>Единая политика ядра и список одобренных инструментов</t>
  </si>
  <si>
    <t>Политика встроена в систему качества и риск-менеджмент</t>
  </si>
  <si>
    <t>Данные и инфраструктура</t>
  </si>
  <si>
    <t>Материалы разрознены</t>
  </si>
  <si>
    <t>Локальные папки и отдельные симуляции</t>
  </si>
  <si>
    <t>Минимальный репозиторий; версии и доступы определены</t>
  </si>
  <si>
    <t>Общий каталог датасетов, ноутбуков и лабораторных сценариев</t>
  </si>
  <si>
    <t>Инфраструктура поддерживает лаборатории, цифровые двойники и аудит</t>
  </si>
  <si>
    <t>Цикл качества и метрики</t>
  </si>
  <si>
    <t>Средний балл / процент сдачи</t>
  </si>
  <si>
    <t>Собираются отдельные показатели без решений</t>
  </si>
  <si>
    <t>Панель пилота: верифицируемость и согласованность</t>
  </si>
  <si>
    <t>Данные регулярно приводят к изменениям модулей</t>
  </si>
  <si>
    <t>Каждый семестр действует цикл данные → анализ → улучшение</t>
  </si>
  <si>
    <t>Внешняя проверяемость</t>
  </si>
  <si>
    <t>Нет сопоставимых доказательств</t>
  </si>
  <si>
    <t>Возможна локальная экспертная проверка</t>
  </si>
  <si>
    <t>Внутренняя экспертиза и повторяемость на соседних потоках</t>
  </si>
  <si>
    <t>Межкафедральный/межвузовский аудит по общим критериям</t>
  </si>
  <si>
    <t>Доказательства пригодны для внешней аккредитации и сопоставления</t>
  </si>
  <si>
    <t>DATA_1002 — регистр рисков внедрения</t>
  </si>
  <si>
    <t>Восстановлено по таблице 10.2 и дополнено полями владельца и остаточного риска, необходимыми для рабочего риск-регистра.</t>
  </si>
  <si>
    <t>Код риска</t>
  </si>
  <si>
    <t>Риск</t>
  </si>
  <si>
    <t>Триггер</t>
  </si>
  <si>
    <t>Меры снижения</t>
  </si>
  <si>
    <t>Мониторинг</t>
  </si>
  <si>
    <t>Владелец</t>
  </si>
  <si>
    <t>Остаточный риск</t>
  </si>
  <si>
    <t>R01</t>
  </si>
  <si>
    <t>Ложное мастерство: качественный продукт без понимания</t>
  </si>
  <si>
    <t>ИИ используется как автопилот; оценивается только ответ</t>
  </si>
  <si>
    <t>Лестница доказательств, защита, процессные артефакты, раскрытие ИИ</t>
  </si>
  <si>
    <t>Доля процессных доказательств; доля деклараций</t>
  </si>
  <si>
    <t>Руководитель оценивания</t>
  </si>
  <si>
    <t>R02</t>
  </si>
  <si>
    <t>Формальный запрет ИИ без исполнения</t>
  </si>
  <si>
    <t>Запрет не обеспечен педагогически и инструментально</t>
  </si>
  <si>
    <t>Режимы разрешено/ограничено/запрещено; обучение и примеры</t>
  </si>
  <si>
    <t>Нарушения; опросы; разброс по группам</t>
  </si>
  <si>
    <t>Координатор политики ИИ</t>
  </si>
  <si>
    <t>R03</t>
  </si>
  <si>
    <t>Несправедливость из-за детекторов</t>
  </si>
  <si>
    <t>Детектор используется как самостоятельное доказательство</t>
  </si>
  <si>
    <t>Только триаж; устная защита; процедура апелляции</t>
  </si>
  <si>
    <t>Апелляции; отменённые решения; сроки</t>
  </si>
  <si>
    <t>R04</t>
  </si>
  <si>
    <t>Перегруз и выгорание преподавателей</t>
  </si>
  <si>
    <t>Новые практики добавляются без замещения старых</t>
  </si>
  <si>
    <t>Замещение, банк задач, ассистенты, выборочная защита</t>
  </si>
  <si>
    <t>Часы проверки; текучесть; участие в сообществе</t>
  </si>
  <si>
    <t>Руководитель ядра</t>
  </si>
  <si>
    <t>R05</t>
  </si>
  <si>
    <t>Снижение роли реального эксперимента</t>
  </si>
  <si>
    <t>Симуляции подменяют измерение и неопределённость</t>
  </si>
  <si>
    <t>Гибридные лаборатории; бюджет неопределённости; калибровка</t>
  </si>
  <si>
    <t>Доля работ с реальными измерениями; качество анализа ошибок</t>
  </si>
  <si>
    <t>Заведующий лабораторией</t>
  </si>
  <si>
    <t>R06</t>
  </si>
  <si>
    <t>Безопасность данных</t>
  </si>
  <si>
    <t>Загрузка данных и работ во внешние сервисы</t>
  </si>
  <si>
    <t>Классификация данных; одобренные инструменты; локальные модели</t>
  </si>
  <si>
    <t>Инциденты; доля чувствительных данных</t>
  </si>
  <si>
    <t>Низкий/средний</t>
  </si>
  <si>
    <t>R07</t>
  </si>
  <si>
    <t>Цифровая декорация без эффекта</t>
  </si>
  <si>
    <t>Инструмент добавлен без изменения заданий и оценивания</t>
  </si>
  <si>
    <t>Методика как центр; метрики эффекта; дизайн-ревью</t>
  </si>
  <si>
    <t>Концептуальный прирост; качество артефактов</t>
  </si>
  <si>
    <t>R08</t>
  </si>
  <si>
    <t>Разрыв ядра и профессионального профиля</t>
  </si>
  <si>
    <t>Физика/математика не связаны с инженерной деятельностью</t>
  </si>
  <si>
    <t>Контекстные задачи; межкурсовые проекты; общие датасеты</t>
  </si>
  <si>
    <t>Перенос навыков; capstone; отзывы индустрии</t>
  </si>
  <si>
    <t>Руководитель программы</t>
  </si>
  <si>
    <t>R09</t>
  </si>
  <si>
    <t>Инерция оценивания: экзамен на ответы</t>
  </si>
  <si>
    <t>Сохраняется старый контроль при наличии ИИ</t>
  </si>
  <si>
    <t>Рубрики; устные элементы; практикумы; портфолио</t>
  </si>
  <si>
    <t>Надёжность и валидность; стабильность оценок</t>
  </si>
  <si>
    <t>R10</t>
  </si>
  <si>
    <t>Правовые и аккредитационные несоответствия</t>
  </si>
  <si>
    <t>Изменения не согласованы с ФГОС/РПД/ФОС/аккредитацией</t>
  </si>
  <si>
    <t>Карта соответствия; обновление документов; внутренний аудит</t>
  </si>
  <si>
    <t>Замечания проверяющих; результаты аккредитации</t>
  </si>
  <si>
    <t>Методист программы</t>
  </si>
  <si>
    <t>DATA_1101 — шаблон пилота до/после</t>
  </si>
  <si>
    <t>Поля прироста и нормированного прироста рассчитываются формулами. Персональные идентификаторы должны быть псевдонимизированы.</t>
  </si>
  <si>
    <t>ID_обучающегося</t>
  </si>
  <si>
    <t>Группа</t>
  </si>
  <si>
    <t>Интервенция</t>
  </si>
  <si>
    <t>Баллы_до</t>
  </si>
  <si>
    <t>Баллы_после</t>
  </si>
  <si>
    <t>Прирост</t>
  </si>
  <si>
    <t>Нормированный_прирост</t>
  </si>
  <si>
    <t>Максимум_шкалы</t>
  </si>
  <si>
    <t>Дата_до</t>
  </si>
  <si>
    <t>Дата_после</t>
  </si>
  <si>
    <t>Согласие</t>
  </si>
  <si>
    <t>P001</t>
  </si>
  <si>
    <t>P002</t>
  </si>
  <si>
    <t>P003</t>
  </si>
  <si>
    <t>P004</t>
  </si>
  <si>
    <t>P005</t>
  </si>
  <si>
    <t>P006</t>
  </si>
  <si>
    <t>P007</t>
  </si>
  <si>
    <t>P008</t>
  </si>
  <si>
    <t>P009</t>
  </si>
  <si>
    <t>P010</t>
  </si>
  <si>
    <t>P011</t>
  </si>
  <si>
    <t>P012</t>
  </si>
  <si>
    <t>P013</t>
  </si>
  <si>
    <t>P014</t>
  </si>
  <si>
    <t>P015</t>
  </si>
  <si>
    <t>P016</t>
  </si>
  <si>
    <t>P017</t>
  </si>
  <si>
    <t>P018</t>
  </si>
  <si>
    <t>P019</t>
  </si>
  <si>
    <t>P020</t>
  </si>
  <si>
    <t>DATA_1102 — шаблон оценок по рубрике K1–K4</t>
  </si>
  <si>
    <t>Шкала 0–4 или иной диапазон должна быть зафиксирована в рубрике; один и тот же диапазон применяется всеми оценщиками.</t>
  </si>
  <si>
    <t>ID_работы</t>
  </si>
  <si>
    <t>Оценщик</t>
  </si>
  <si>
    <t>K1_модель</t>
  </si>
  <si>
    <t>K2_рассуждение</t>
  </si>
  <si>
    <t>K3_воспроизводимость</t>
  </si>
  <si>
    <t>K4_верификация_этика</t>
  </si>
  <si>
    <t>Итого</t>
  </si>
  <si>
    <t>Дата</t>
  </si>
  <si>
    <t>A001</t>
  </si>
  <si>
    <t>A002</t>
  </si>
  <si>
    <t>A003</t>
  </si>
  <si>
    <t>A004</t>
  </si>
  <si>
    <t>A005</t>
  </si>
  <si>
    <t>A006</t>
  </si>
  <si>
    <t>A007</t>
  </si>
  <si>
    <t>A008</t>
  </si>
  <si>
    <t>A009</t>
  </si>
  <si>
    <t>A010</t>
  </si>
  <si>
    <t>A011</t>
  </si>
  <si>
    <t>A012</t>
  </si>
  <si>
    <t>A013</t>
  </si>
  <si>
    <t>A014</t>
  </si>
  <si>
    <t>A015</t>
  </si>
  <si>
    <t>DATA_1103 — декларация использования ИИ</t>
  </si>
  <si>
    <t>Запросы не должны содержать персональные, служебные или иные ограниченные данные. Проверка результата обязательна при любом содержательном использовании ИИ.</t>
  </si>
  <si>
    <t>Использовался_ИИ</t>
  </si>
  <si>
    <t>Инструмент</t>
  </si>
  <si>
    <t>Версия</t>
  </si>
  <si>
    <t>Этап</t>
  </si>
  <si>
    <t>Ключевой_запрос</t>
  </si>
  <si>
    <t>Что_сгенерировано</t>
  </si>
  <si>
    <t>Как_проверено</t>
  </si>
  <si>
    <t>Что_вошло_в_итог</t>
  </si>
  <si>
    <t>Ссылка_на_лог</t>
  </si>
  <si>
    <t>Персональные_данные_исключены</t>
  </si>
  <si>
    <t>DATA_1104 — межэкспертная калибровка</t>
  </si>
  <si>
    <t>Минимум: независимое двойное оценивание выборки, обсуждение расхождений и фиксация решения. Для отчёта рассчитываются ICC/κ в статистическом пакете.</t>
  </si>
  <si>
    <t>Критерий</t>
  </si>
  <si>
    <t>Балл_оценщика_1</t>
  </si>
  <si>
    <t>Балл_оценщика_2</t>
  </si>
  <si>
    <t>Абсолютное_расхождение</t>
  </si>
  <si>
    <t>Решение_калибровки</t>
  </si>
  <si>
    <t>Итоговый_балл</t>
  </si>
  <si>
    <t>K1</t>
  </si>
  <si>
    <t>DATA_1201 — сравнительный снимок ядра</t>
  </si>
  <si>
    <t>Доли внутри каждой кредитной системы являются основным сопоставимым показателем. Российская строка проверена по официальному учебному плану БГТУ «ВОЕНМЕХ» 2025; часы нормированы через 1 з.е. = 27 астрономических часов.</t>
  </si>
  <si>
    <t>Программа / артефакт</t>
  </si>
  <si>
    <t>Система</t>
  </si>
  <si>
    <t>Всего кредитов/часов</t>
  </si>
  <si>
    <t>Математика</t>
  </si>
  <si>
    <t>Физика</t>
  </si>
  <si>
    <t>Агрегированный блок</t>
  </si>
  <si>
    <t>Доля ядра, %</t>
  </si>
  <si>
    <t>Источник</t>
  </si>
  <si>
    <t>Ограничение сопоставимости</t>
  </si>
  <si>
    <t>Georgia Tech B.S. Mechanical Engineering</t>
  </si>
  <si>
    <t>US semester credits</t>
  </si>
  <si>
    <t>[37]</t>
  </si>
  <si>
    <t>Инженерные науки не включены в ядро</t>
  </si>
  <si>
    <t>UC Berkeley Mechanical Engineering</t>
  </si>
  <si>
    <t>UC units</t>
  </si>
  <si>
    <t>[38]</t>
  </si>
  <si>
    <t>Tsinghua Mechanical Engineering</t>
  </si>
  <si>
    <t>Tsinghua credits</t>
  </si>
  <si>
    <t>Math &amp; Basic Sciences = 34</t>
  </si>
  <si>
    <t>[54]</t>
  </si>
  <si>
    <t>Категория агрегирует математику и несколько естественных наук</t>
  </si>
  <si>
    <t>БГТУ «ВОЕНМЕХ», 15.03.01 «Машиностроение», профиль «Компьютерный инжиниринг машиностроительных производств», набор 2025</t>
  </si>
  <si>
    <t>Нормированные астрономические часы (1 з.е. = 27 ч)</t>
  </si>
  <si>
    <t>SRC_W013 — https://voenmeh.ru/wp-content/uploads/2025/10/up_150301_e7_kimp_ochnaya_2025.pdf</t>
  </si>
  <si>
    <t>Нормированные астрономические часы: 240 × 27 = 6480; (12 + 3 + 9) × 27 = 648; доля ядра 24/240 = 10%.</t>
  </si>
  <si>
    <t>DATA_1301 — определения кредитов и часов</t>
  </si>
  <si>
    <t>Первичные определения и сценарные допущения разделены. Определение кредита Tsinghua исправлено по официальным источникам [54; 117].</t>
  </si>
  <si>
    <t>Определение</t>
  </si>
  <si>
    <t>Мин. часов полной нагрузки</t>
  </si>
  <si>
    <t>Макс. часов полной нагрузки</t>
  </si>
  <si>
    <t>Контактные часы</t>
  </si>
  <si>
    <t>Тип определения</t>
  </si>
  <si>
    <t>Допущение / ограничение</t>
  </si>
  <si>
    <t>Россия, зачётная единица</t>
  </si>
  <si>
    <t>36 академических часов = 27 астрономических</t>
  </si>
  <si>
    <t>workload-based / нормативное</t>
  </si>
  <si>
    <t>[113]</t>
  </si>
  <si>
    <t>Академический час 45 минут</t>
  </si>
  <si>
    <t>ECTS</t>
  </si>
  <si>
    <t>Один кредит обычно соответствует 25–30 часам общей нагрузки</t>
  </si>
  <si>
    <t>workload-based</t>
  </si>
  <si>
    <t>[114]</t>
  </si>
  <si>
    <t>Использовать диапазон</t>
  </si>
  <si>
    <t>США, federal credit hour</t>
  </si>
  <si>
    <t>1 час занятия + минимум 2 часа самостоятельной работы × около 15 недель</t>
  </si>
  <si>
    <t>workload-based по минимальной модели</t>
  </si>
  <si>
    <t>[115]</t>
  </si>
  <si>
    <t>Эквивалентные формы допустимы</t>
  </si>
  <si>
    <t>UC Berkeley unit</t>
  </si>
  <si>
    <t>Минимум 3 часа работы в неделю × 15 недель</t>
  </si>
  <si>
    <t>[116]</t>
  </si>
  <si>
    <t>Локальное определение UCB</t>
  </si>
  <si>
    <t>Tsinghua credit</t>
  </si>
  <si>
    <t>1 кредит = 16 credit hours</t>
  </si>
  <si>
    <t>contact-based / учебные часы</t>
  </si>
  <si>
    <t>[54; 117]</t>
  </si>
  <si>
    <t>[54] — официальная программа Tsinghua ME; [117] — официальный каталог курсов Tsinghua University</t>
  </si>
  <si>
    <t>Подтверждено: 16 credit hours = 1 credit; неподтверждённое значение исключено.</t>
  </si>
  <si>
    <t>DATA_1302 — нормированная нагрузка</t>
  </si>
  <si>
    <t>Формулы позволяют пересчитать значения при изменении сценария часов на кредит.</t>
  </si>
  <si>
    <t>Программа</t>
  </si>
  <si>
    <t>Всего единиц</t>
  </si>
  <si>
    <t>Единиц ядра</t>
  </si>
  <si>
    <t>Часов на единицу</t>
  </si>
  <si>
    <t>Общая нагрузка, ч</t>
  </si>
  <si>
    <t>Нагрузка ядра, ч</t>
  </si>
  <si>
    <t>Georgia Tech ME</t>
  </si>
  <si>
    <t>Расчёт по federal credit hour</t>
  </si>
  <si>
    <t>UC Berkeley ME</t>
  </si>
  <si>
    <t>Расчёт по UCB unit</t>
  </si>
  <si>
    <t>БГТУ «ВОЕНМЕХ» 15.03.01 / набор 2025</t>
  </si>
  <si>
    <t>Расчёт по официальному учебному плану БГТУ «ВОЕНМЕХ»: 240 з.е. программы, 24 з.е. ядра, 1 з.е. = 27 астрономических часов.</t>
  </si>
  <si>
    <t>DATA_1601 — синтетический пилот до/после</t>
  </si>
  <si>
    <t>Набор с n=30+30 воспроизводит опубликованные агрегаты таблицы K.1 с округлением и служит только примером расчёта.</t>
  </si>
  <si>
    <t>ID</t>
  </si>
  <si>
    <t>Максимум</t>
  </si>
  <si>
    <t>Синтетические_данные</t>
  </si>
  <si>
    <t>C001</t>
  </si>
  <si>
    <t>control</t>
  </si>
  <si>
    <t>да</t>
  </si>
  <si>
    <t>Демонстрационный набор; не реальные студенты</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</si>
  <si>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</si>
  <si>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</si>
  <si>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</si>
  <si>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</si>
  <si>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</si>
  <si>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</si>
  <si>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</si>
  <si>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</si>
  <si>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</si>
  <si>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</si>
  <si>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</si>
  <si>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</si>
  <si>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</si>
  <si>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</si>
  <si>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</si>
  <si>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</si>
  <si>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</si>
  <si>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</si>
  <si>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</si>
  <si>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</si>
  <si>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</si>
  <si>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</si>
  <si>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</si>
  <si>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</si>
  <si>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</si>
  <si>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</si>
  <si>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</si>
  <si>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</si>
  <si>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</si>
  <si>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I001</t>
  </si>
  <si>
    <t>intervention</t>
  </si>
  <si>
    <t>I002</t>
  </si>
  <si>
    <t>I003</t>
  </si>
  <si>
    <t>I004</t>
  </si>
  <si>
    <t>I005</t>
  </si>
  <si>
    <t>I006</t>
  </si>
  <si>
    <t>I007</t>
  </si>
  <si>
    <t>I008</t>
  </si>
  <si>
    <t>I009</t>
  </si>
  <si>
    <t>I010</t>
  </si>
  <si>
    <t>I011</t>
  </si>
  <si>
    <t>I012</t>
  </si>
  <si>
    <t>I013</t>
  </si>
  <si>
    <t>I014</t>
  </si>
  <si>
    <t>I015</t>
  </si>
  <si>
    <t>I016</t>
  </si>
  <si>
    <t>I017</t>
  </si>
  <si>
    <t>I018</t>
  </si>
  <si>
    <t>I019</t>
  </si>
  <si>
    <t>I020</t>
  </si>
  <si>
    <t>I021</t>
  </si>
  <si>
    <t>I022</t>
  </si>
  <si>
    <t>I023</t>
  </si>
  <si>
    <t>I024</t>
  </si>
  <si>
    <t>I025</t>
  </si>
  <si>
    <t>I026</t>
  </si>
  <si>
    <t>I027</t>
  </si>
  <si>
    <t>I028</t>
  </si>
  <si>
    <t>I029</t>
  </si>
  <si>
    <t>I030</t>
  </si>
  <si>
    <t>DATA_1602 — синтетическая двойная проверка</t>
  </si>
  <si>
    <t>30 работ × 4 критерия. Набор предназначен для демонстрации расчёта корреляций, ICC и среднего абсолютного расхождения.</t>
  </si>
  <si>
    <t>Оценщик_1</t>
  </si>
  <si>
    <t>Оценщик_2</t>
  </si>
  <si>
    <t>Средний_балл</t>
  </si>
  <si>
    <t>A016</t>
  </si>
  <si>
    <t>A017</t>
  </si>
  <si>
    <t>A018</t>
  </si>
  <si>
    <t>A019</t>
  </si>
  <si>
    <t>A020</t>
  </si>
  <si>
    <t>A021</t>
  </si>
  <si>
    <t>A022</t>
  </si>
  <si>
    <t>A023</t>
  </si>
  <si>
    <t>A024</t>
  </si>
  <si>
    <t>A025</t>
  </si>
  <si>
    <t>A026</t>
  </si>
  <si>
    <t>A027</t>
  </si>
  <si>
    <t>A028</t>
  </si>
  <si>
    <t>A029</t>
  </si>
  <si>
    <t>A030</t>
  </si>
  <si>
    <t>K2</t>
  </si>
  <si>
    <t>K3</t>
  </si>
  <si>
    <t>K4</t>
  </si>
  <si>
    <t>DATA_1603 — синтетические декларации использования ИИ</t>
  </si>
  <si>
    <t>Распределения точно соответствуют таблицам K.4–K.6: 15 «да», 5 «нет»; инструменты 6/5/3/1; этапы 5/4/3/2/1.</t>
  </si>
  <si>
    <t>ChatGPT</t>
  </si>
  <si>
    <t>идея/план</t>
  </si>
  <si>
    <t>Выполнена независимая проверка</t>
  </si>
  <si>
    <t>переформулировка</t>
  </si>
  <si>
    <t>Claude</t>
  </si>
  <si>
    <t>код/расчёт</t>
  </si>
  <si>
    <t>GigaChat</t>
  </si>
  <si>
    <t>проверка/тесты</t>
  </si>
  <si>
    <t>YandexGPT</t>
  </si>
  <si>
    <t>черновик текста</t>
  </si>
  <si>
    <t>нет</t>
  </si>
  <si>
    <t>Не применимо</t>
  </si>
  <si>
    <t>DATA_1604 — индекс пакета доказательств</t>
  </si>
  <si>
    <t>Рабочий минимальный набор полей, восстановленный по приложениям B, H и K.</t>
  </si>
  <si>
    <t>Артефакт</t>
  </si>
  <si>
    <t>Конструкт</t>
  </si>
  <si>
    <t>Минимальное содержание</t>
  </si>
  <si>
    <t>Формат</t>
  </si>
  <si>
    <t>Обязательность</t>
  </si>
  <si>
    <t>A1_Model_Map</t>
  </si>
  <si>
    <t>Карта модели</t>
  </si>
  <si>
    <t>K1–K2</t>
  </si>
  <si>
    <t>Постановка, допущения, уравнения, размерности, параметры</t>
  </si>
  <si>
    <t>PDF 1–2 стр.</t>
  </si>
  <si>
    <t>Явность и обоснованность модели</t>
  </si>
  <si>
    <t>A2_Data_Log</t>
  </si>
  <si>
    <t>Журнал данных</t>
  </si>
  <si>
    <t>Источник, единицы, неопределённость, обработка, версии</t>
  </si>
  <si>
    <t>CSV + README</t>
  </si>
  <si>
    <t>Трассируемость и корректные единицы</t>
  </si>
  <si>
    <t>A3_Notebook_Sim</t>
  </si>
  <si>
    <t>Воспроизводимый расчёт/симуляция</t>
  </si>
  <si>
    <t>K2–K3</t>
  </si>
  <si>
    <t>Код, версии, тесты, комментарии, повторяемый запуск</t>
  </si>
  <si>
    <t>ipynb/html</t>
  </si>
  <si>
    <t>Запуск и тесты воспроизводятся</t>
  </si>
  <si>
    <t>A4_Verification_Report</t>
  </si>
  <si>
    <t>Отчёт о верификации</t>
  </si>
  <si>
    <t>Предельные случаи, альтернативный метод, данные, чувствительность</t>
  </si>
  <si>
    <t>Не менее двух независимых проверок</t>
  </si>
  <si>
    <t>A5_AI_Disclosure</t>
  </si>
  <si>
    <t>Декларация ИИ</t>
  </si>
  <si>
    <t>K3–K4</t>
  </si>
  <si>
    <t>Инструмент, этап, вклад, проверка, лог</t>
  </si>
  <si>
    <t>форма/текст</t>
  </si>
  <si>
    <t>условно</t>
  </si>
  <si>
    <t>Заполнена и подтверждается артефактами</t>
  </si>
  <si>
    <t>A6_Oral_Defense</t>
  </si>
  <si>
    <t>Устная мини-защита</t>
  </si>
  <si>
    <t>K1–K4</t>
  </si>
  <si>
    <t>Почему модель; какие данные; как проверено</t>
  </si>
  <si>
    <t>протокол</t>
  </si>
  <si>
    <t>Понимание и ограничения подтверждены</t>
  </si>
  <si>
    <t>DATA_1605 — российские локальные политики ИИ</t>
  </si>
  <si>
    <t>Восстановлено по таблице I.1; это качественный фрагмент, а не статистически репрезентативная выборка.</t>
  </si>
  <si>
    <t>Организация / документ</t>
  </si>
  <si>
    <t>Разрешение</t>
  </si>
  <si>
    <t>Раскрытие</t>
  </si>
  <si>
    <t>Риски / предвзятость</t>
  </si>
  <si>
    <t>Ответственность</t>
  </si>
  <si>
    <t>НИУ ВШЭ</t>
  </si>
  <si>
    <t>Да, при условиях</t>
  </si>
  <si>
    <t>Требуется описывать использование</t>
  </si>
  <si>
    <t>Упоминаются этические ограничения</t>
  </si>
  <si>
    <t>Риски и необходимость критичности</t>
  </si>
  <si>
    <t>Акцент на критической проверке</t>
  </si>
  <si>
    <t>[70]–[71]</t>
  </si>
  <si>
    <t>НИ ТГУ</t>
  </si>
  <si>
    <t>Да, как инструмент</t>
  </si>
  <si>
    <t>Зависит от задания и правил</t>
  </si>
  <si>
    <t>Явно указана безопасность данных</t>
  </si>
  <si>
    <t>Предвзятость, ошибки, злоупотребления</t>
  </si>
  <si>
    <t>Баланс выгод и рисков</t>
  </si>
  <si>
    <t>[72]</t>
  </si>
  <si>
    <t>ЮУрГУ</t>
  </si>
  <si>
    <t>Да, при соблюдении принципов</t>
  </si>
  <si>
    <t>В контексте честности и НИР</t>
  </si>
  <si>
    <t>Как часть регулирования</t>
  </si>
  <si>
    <t>Стратегические и прикладные риски</t>
  </si>
  <si>
    <t>Закреплено рамкой политики</t>
  </si>
  <si>
    <t>[73]</t>
  </si>
  <si>
    <t>Проверка DATA_1601 — описательная статистика</t>
  </si>
  <si>
    <t>Расчёт выполнен непосредственно по встроенным синтетическим строкам; значения воспроизводят таблицу K.1 с округлением.</t>
  </si>
  <si>
    <t>n</t>
  </si>
  <si>
    <t>Pre M</t>
  </si>
  <si>
    <t>Pre SD</t>
  </si>
  <si>
    <t>Post M</t>
  </si>
  <si>
    <t>Post SD</t>
  </si>
  <si>
    <t>Δ M</t>
  </si>
  <si>
    <t>Δ SD</t>
  </si>
  <si>
    <t>g_norm M</t>
  </si>
  <si>
    <t>g_norm SD</t>
  </si>
  <si>
    <t>Проверка DATA_1601 — размер эффекта</t>
  </si>
  <si>
    <t>Расчёт по приростам между синтетическими группами.</t>
  </si>
  <si>
    <t>Показатель</t>
  </si>
  <si>
    <t>Cohen's d</t>
  </si>
  <si>
    <t>Hedges' g</t>
  </si>
  <si>
    <t>Разница средних приростов (intervention - control)</t>
  </si>
  <si>
    <t>Демонстрационный эффект; не эмпирический результат</t>
  </si>
  <si>
    <t>Проверка DATA_1602 — согласованность оценщиков</t>
  </si>
  <si>
    <t>Pearson r и среднее абсолютное расхождение рассчитаны по встроенным баллам; ICC следует рассчитывать в статистическом пакете с указанием модели.</t>
  </si>
  <si>
    <t>Pearson r</t>
  </si>
  <si>
    <t>MAD (ср. |Δ|)</t>
  </si>
  <si>
    <t>Синтетический пример</t>
  </si>
  <si>
    <t>Проверка DATA_1603 — распределения</t>
  </si>
  <si>
    <t>Контрольные агрегаты полностью совпадают с опубликованными демонстрационными сводками.</t>
  </si>
  <si>
    <t>Срез</t>
  </si>
  <si>
    <t>Использование</t>
  </si>
  <si>
    <t>DATA_1701 — кодбук P01–P11</t>
  </si>
  <si>
    <t>Кодбук P01–P11 обеспечивает воспроизводимое кодирование; матрица и частоты согласованы с таблицами 9.3–9.4 рукописи.</t>
  </si>
  <si>
    <t>Признак</t>
  </si>
  <si>
    <t>Операциональное определение</t>
  </si>
  <si>
    <t>Кодирование</t>
  </si>
  <si>
    <t>P01</t>
  </si>
  <si>
    <t>Правила использования по заданию/курсу</t>
  </si>
  <si>
    <t>Допустимость и границы генеративного ИИ задаются преподавателем, заданием или силабусом.</t>
  </si>
  <si>
    <t>1=есть; 0=нет/неявно</t>
  </si>
  <si>
    <t>P02</t>
  </si>
  <si>
    <t>Раскрытие / декларация</t>
  </si>
  <si>
    <t>Требуется или рекомендуется указывать использование ИИ и его роль в оценочной работе.</t>
  </si>
  <si>
    <t>P03</t>
  </si>
  <si>
    <t>Нераскрытое использование как нарушение</t>
  </si>
  <si>
    <t>Подача ИИ-контента как собственного или использование вопреки правилам квалифицируется как misconduct/cheating/plagiarism.</t>
  </si>
  <si>
    <t>P04</t>
  </si>
  <si>
    <t>Защита данных</t>
  </si>
  <si>
    <t>Запрет/предупреждение о передаче персональных, конфиденциальных данных или студенческих работ во внешние сервисы.</t>
  </si>
  <si>
    <t>P05</t>
  </si>
  <si>
    <t>Ограничения для сотрудников</t>
  </si>
  <si>
    <t>Ограничения на использование ИИ преподавателями при оценивании или загрузке студенческих работ.</t>
  </si>
  <si>
    <t>P06</t>
  </si>
  <si>
    <t>Упоминание детекторов</t>
  </si>
  <si>
    <t>Документ упоминает инструменты или процедуры детекции ИИ-контента.</t>
  </si>
  <si>
    <t>P07</t>
  </si>
  <si>
    <t>Осторожность к детекторам</t>
  </si>
  <si>
    <t>Указано, что детекторы ненадёжны или не являются самостоятельным доказательством.</t>
  </si>
  <si>
    <t>P08</t>
  </si>
  <si>
    <t>ИИ-грамотность / обучение</t>
  </si>
  <si>
    <t>Есть требование или обязательство развивать ИИ-грамотность через обучение.</t>
  </si>
  <si>
    <t>P09</t>
  </si>
  <si>
    <t>Равный доступ</t>
  </si>
  <si>
    <t>Требуется базовый равный доступ или запрещено требовать платные личные аккаунты.</t>
  </si>
  <si>
    <t>P10</t>
  </si>
  <si>
    <t>Количественный лимит</t>
  </si>
  <si>
    <t>Задан формальный процент допустимого вклада ИИ.</t>
  </si>
  <si>
    <t>Процент; пусто=не задан</t>
  </si>
  <si>
    <t>P11</t>
  </si>
  <si>
    <t>Цитирование / атрибуция</t>
  </si>
  <si>
    <t>Есть шаблон или требования к фиксации модели, версии, действий или стилю атрибуции.</t>
  </si>
  <si>
    <t>DATA_1702 — межстрановая матрица n=24</t>
  </si>
  <si>
    <t>Целенаправленная выборка n=24; значения и первичные URL согласованы с приложением J и каноническим реестром источников.</t>
  </si>
  <si>
    <t>Policy</t>
  </si>
  <si>
    <t>D№</t>
  </si>
  <si>
    <t>№ источника</t>
  </si>
  <si>
    <t>Официальный URL</t>
  </si>
  <si>
    <t>UK_CAM_2026</t>
  </si>
  <si>
    <t>D18</t>
  </si>
  <si>
    <t>UK_OX_CS_2025</t>
  </si>
  <si>
    <t>D17</t>
  </si>
  <si>
    <t>UK_OX_POLICY_2025</t>
  </si>
  <si>
    <t>D19</t>
  </si>
  <si>
    <t>UK_UCL_2024</t>
  </si>
  <si>
    <t>D16</t>
  </si>
  <si>
    <t>EU_AALTO_2024</t>
  </si>
  <si>
    <t>D20</t>
  </si>
  <si>
    <t>EU_ETH_2024</t>
  </si>
  <si>
    <t>D22</t>
  </si>
  <si>
    <t>EU_MAASTRICHT_2024</t>
  </si>
  <si>
    <t>D23</t>
  </si>
  <si>
    <t>EU_UZH_2026</t>
  </si>
  <si>
    <t>D21</t>
  </si>
  <si>
    <t>CN_PKU_STL_2024</t>
  </si>
  <si>
    <t>D24</t>
  </si>
  <si>
    <t>RU_HSE_2024</t>
  </si>
  <si>
    <t>D01</t>
  </si>
  <si>
    <t>RU_RUDN_2024</t>
  </si>
  <si>
    <t>D03</t>
  </si>
  <si>
    <t>RU_SUSU_2025</t>
  </si>
  <si>
    <t>D02</t>
  </si>
  <si>
    <t>RU_TSU_2024</t>
  </si>
  <si>
    <t>D04</t>
  </si>
  <si>
    <t>US_CORNELL_GS_ND</t>
  </si>
  <si>
    <t>D11</t>
  </si>
  <si>
    <t>US_GTECH_WCP_2023</t>
  </si>
  <si>
    <t>D06</t>
  </si>
  <si>
    <t>US_HARVARD_OUE_2025</t>
  </si>
  <si>
    <t>D12</t>
  </si>
  <si>
    <t>US_MIT_2025</t>
  </si>
  <si>
    <t>D14</t>
  </si>
  <si>
    <t>US_PRINCETON_AI_2025</t>
  </si>
  <si>
    <t>D08</t>
  </si>
  <si>
    <t>US_STANFORD_2023</t>
  </si>
  <si>
    <t>D05</t>
  </si>
  <si>
    <t>US_UCB_AS_2025</t>
  </si>
  <si>
    <t>D10</t>
  </si>
  <si>
    <t>US_UCB_COLWRIT_ND</t>
  </si>
  <si>
    <t>D09</t>
  </si>
  <si>
    <t>US_UMICH_INSTRUCTORS_ND</t>
  </si>
  <si>
    <t>D13</t>
  </si>
  <si>
    <t>US_UMICH_STUDENTS_ND</t>
  </si>
  <si>
    <t>D15</t>
  </si>
  <si>
    <t>US_UW_IT_2025</t>
  </si>
  <si>
    <t>D07</t>
  </si>
  <si>
    <t>DATA_1703 — частоты признаков</t>
  </si>
  <si>
    <t>Частоты рассчитываются непосредственно из DATA_1702. Для P10 считается число документов с положительным лимитом, а не число нулей.</t>
  </si>
  <si>
    <t>Формула подсчёта</t>
  </si>
  <si>
    <t>Частота n</t>
  </si>
  <si>
    <t>Доля %</t>
  </si>
  <si>
    <t>Ожидаемая частота</t>
  </si>
  <si>
    <t>формула: SUM(D22:D45)</t>
  </si>
  <si>
    <t>формула: SUM(E22:E45)</t>
  </si>
  <si>
    <t>формула: SUM(F22:F45)</t>
  </si>
  <si>
    <t>формула: SUM(G22:G45)</t>
  </si>
  <si>
    <t>формула: SUM(H22:H45)</t>
  </si>
  <si>
    <t>формула: SUM(I22:I45)</t>
  </si>
  <si>
    <t>формула: SUM(J22:J45)</t>
  </si>
  <si>
    <t>формула: SUM(K22:K45)</t>
  </si>
  <si>
    <t>формула: SUM(L22:L45)</t>
  </si>
  <si>
    <t>формула: COUNTIF(M22:M45,"&gt;0")</t>
  </si>
  <si>
    <t>формула: SUM(N22:N45)</t>
  </si>
  <si>
    <t>Протокол веб-проверки ключевых материалов</t>
  </si>
  <si>
    <t>Исторически процитированная версия и актуальная редакция хранятся раздельно; все приведённые адреса приняты в финальный реестр.</t>
  </si>
  <si>
    <t>Объект</t>
  </si>
  <si>
    <t>Официальный материал</t>
  </si>
  <si>
    <t>Проверенный URL</t>
  </si>
  <si>
    <t>Версия / редакция</t>
  </si>
  <si>
    <t>Роль в монографии</t>
  </si>
  <si>
    <t>DOC_001 / SRC_004</t>
  </si>
  <si>
    <t>ABET Criteria 2025–2026</t>
  </si>
  <si>
    <t>Цикл 2025–2026</t>
  </si>
  <si>
    <t>Рамка результатов и непрерывного улучшения</t>
  </si>
  <si>
    <t>Текущая версия ABET</t>
  </si>
  <si>
    <t>ABET Criteria 2026–2027</t>
  </si>
  <si>
    <t>https://www.abet.org/accreditation/accreditation-criteria/criteria-for-accrediting-engineering-programs-2026-2027/</t>
  </si>
  <si>
    <t>Цикл 2026–2027</t>
  </si>
  <si>
    <t>Контроль актуальности</t>
  </si>
  <si>
    <t>DOC_003 / SRC_006</t>
  </si>
  <si>
    <t>Утверждено 4 November 2021</t>
  </si>
  <si>
    <t>Инженерные результаты обучения</t>
  </si>
  <si>
    <t>DOC_004 / SRC_007</t>
  </si>
  <si>
    <t>UNESCO Guidance for generative AI</t>
  </si>
  <si>
    <t>Издание 2023</t>
  </si>
  <si>
    <t>Человекоцентричность и образовательная политика</t>
  </si>
  <si>
    <t>DOC_005 / SRC_008</t>
  </si>
  <si>
    <t>Exploring Effective Uses of Generative AI in Education</t>
  </si>
  <si>
    <t>Риск ложного мастерства и дизайн оценивания</t>
  </si>
  <si>
    <t>DOC_006 / SRC_009</t>
  </si>
  <si>
    <t>EU AI Act — исходная редакция</t>
  </si>
  <si>
    <t>Regulation (EU) 2024/1689</t>
  </si>
  <si>
    <t>Правовой контур</t>
  </si>
  <si>
    <t>Актуальная редакция EU AI Act</t>
  </si>
  <si>
    <t>EU AI Act — консолидированный текст</t>
  </si>
  <si>
    <t>https://eur-lex.europa.eu/eli/reg/2024/1689/2026-07-27/eng</t>
  </si>
  <si>
    <t>Консолидировано 27.07.2026</t>
  </si>
  <si>
    <t>DOC_007 / SRC_010</t>
  </si>
  <si>
    <t>NIST AI 100-1, 2023</t>
  </si>
  <si>
    <t>Управление рисками</t>
  </si>
  <si>
    <t>DOC_076 / SRC_078</t>
  </si>
  <si>
    <t>OpenAI classifier limitations</t>
  </si>
  <si>
    <t>Инструмент отключён в 2023 г.</t>
  </si>
  <si>
    <t>Ограничения детекторов</t>
  </si>
  <si>
    <t>БГТУ «ВОЕНМЕХ»: учебный план 15.03.01, набор 2025</t>
  </si>
  <si>
    <t>240 з.е.; ядро 12 + 3 + 9 = 24 з.е.</t>
  </si>
  <si>
    <t>Нормированные 6480/648 астрономических часов; доля 10%</t>
  </si>
  <si>
    <t>SRC_054 / SRC_117</t>
  </si>
  <si>
    <t>54; 117</t>
  </si>
  <si>
    <t>Tsinghua University: определение кредита и каталог курсов</t>
  </si>
  <si>
    <t>https://www.me.tsinghua.edu.cn/en/Academic_Future_Students/Undergraduate_Program/Cirriculum.htm | https://www.tsinghua.edu.cn/en/pdf/2018-2019UndergraduateEnglishTaughtCourses.pdf</t>
  </si>
  <si>
    <t>16 credit hours = 1 credit</t>
  </si>
  <si>
    <t>Нормирование кредита и проверка структуры программы</t>
  </si>
  <si>
    <t>Тип артефакта</t>
  </si>
  <si>
    <t>Тип источника</t>
  </si>
  <si>
    <t>Оригинальный / явный</t>
  </si>
  <si>
    <t>Средняя</t>
  </si>
  <si>
    <t>Подтверждено по рукописи и автором</t>
  </si>
  <si>
    <t>C</t>
  </si>
  <si>
    <t>Низкая</t>
  </si>
  <si>
    <t>Авторская реконструкция / нормализация, утверждена</t>
  </si>
  <si>
    <t>D</t>
  </si>
  <si>
    <t>Верифицировано по первичному источнику</t>
  </si>
  <si>
    <t>Научный / аналитический отчёт или книга</t>
  </si>
  <si>
    <t>Официальный веб-ресурс / иной документ</t>
  </si>
  <si>
    <t>Соловьёв В. П., Перескокова Т. А. О концепции развития инженерного образования // Инженерное образование. — 2022. — № 32. — С. 119–131. URL: https://old.aeer.ru/files/io/m32/art_11.pdf (дата обращения: 16.08.2026).</t>
  </si>
  <si>
    <t>https://nap.nationalacademies.org/catalog/24783/how-people-learn-ii-learners-contexts-and-cultures</t>
  </si>
  <si>
    <t>University of Michigan. Course Policies and Syllabi Statements about Generative AI for Students [Электронный ресурс]. URL: https://genai.umich.edu/resources/faculty/course-policies (дата обращения: 16.08.2026).</t>
  </si>
  <si>
    <t>https://genai.umich.edu/resources/faculty/course-policies</t>
  </si>
  <si>
    <t>University of Michigan. Course Policies and Syllabi Statements about Generative AI for Instructors [Электронный ресурс]. URL: https://genai.umich.edu/resources/faculty/course-policies (дата обращения: 16.08.2026).</t>
  </si>
  <si>
    <t>Princeton University. Disclosing Generative AI [Электронный ресурс]. URL: https://scholarlyintegrity.princeton.edu/students/disclosing-generative-ai-use (дата обращения: 16.08.2026).</t>
  </si>
  <si>
    <t>Disclosing Generative AI</t>
  </si>
  <si>
    <t>https://scholarlyintegrity.princeton.edu/students/disclosing-generative-ai-use</t>
  </si>
  <si>
    <t>https://nap.nationalacademies.org/catalog/13362/discipline-based-education-research-understanding-and-improving-learning-in-undergraduate-science-and-engineering</t>
  </si>
  <si>
    <t>https://ojs.aeer.ru/public/archive/32/IO_2022_32.pdf</t>
  </si>
  <si>
    <t>ojs.aeer.ru/public/archive/32/io_2022_32.pdf</t>
  </si>
  <si>
    <t>nap.nationalacademies.org/catalog/24783/how-people-learn-ii-learners-contexts-and-cultures</t>
  </si>
  <si>
    <t>genai.umich.edu/resources/faculty/course-policies</t>
  </si>
  <si>
    <t>scholarlyintegrity.princeton.edu/students/disclosing-generative-ai-use</t>
  </si>
  <si>
    <t>nap.nationalacademies.org/catalog/13362/discipline-based-education-research-understanding-and-improving-learning-in-undergraduate-science-and-engineering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</si>
</sst>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7" x14ac:knownFonts="1">
    <font>
      <sz val="11"/>
      <name val="Carlito"/>
    </font>
    <font>
      <b/>
      <sz val="11"/>
      <color rgb="FFFFFFFF"/>
      <name val="Carlito"/>
    </font>
    <font>
      <b/>
      <sz val="16"/>
      <color rgb="FFFFFFFF"/>
      <name val="Carlito"/>
    </font>
    <font>
      <i/>
      <sz val="10"/>
      <color rgb="FF17324D"/>
      <name val="Carlito"/>
    </font>
    <font>
      <sz val="9"/>
      <name val="Carlito"/>
    </font>
    <font>
      <b/>
      <sz val="13"/>
      <color rgb="FFFFFFFF"/>
      <name val="Carlito"/>
    </font>
    <font>
      <i/>
      <sz val="9"/>
      <color rgb="FF17324D"/>
      <name val="Carlito"/>
    </font>
    <font>
      <b/>
      <sz val="18"/>
      <color rgb="FFFFFFFF"/>
      <name val="Carlito"/>
    </font>
    <font>
      <sz val="11"/>
      <color rgb="FF17324D"/>
      <name val="Carlito"/>
    </font>
    <font>
      <i/>
      <sz val="10"/>
      <color rgb="FF16324F"/>
      <name val="Carlito"/>
    </font>
    <font>
      <i/>
      <sz val="11"/>
      <color rgb="FF16324F"/>
      <name val="Carlito"/>
    </font>
    <font>
      <sz val="9"/>
      <color rgb="FF172B3A"/>
      <name val="Carlito"/>
    </font>
    <font>
      <sz val="11"/>
      <color rgb="FF172B3A"/>
      <name val="Carlito"/>
    </font>
    <font>
      <b/>
      <sz val="11"/>
      <color rgb="FF172B3A"/>
      <name val="Carlito"/>
    </font>
    <font>
      <b/>
      <sz val="15"/>
      <color rgb="FFFFFFFF"/>
      <name val="Carlito"/>
    </font>
    <font>
      <b/>
      <sz val="11"/>
      <color rgb="FF2F855A"/>
      <name val="Carlito"/>
    </font>
    <font>
      <sz val="11"/>
      <name val="Carlito"/>
    </font>
  </fonts>
  <fills count="11">
    <fill>
      <patternFill patternType="none"/>
    </fill>
    <fill>
      <patternFill patternType="gray125"/>
    </fill>
    <fill>
      <patternFill patternType="solid">
        <fgColor rgb="FF17324D"/>
      </patternFill>
    </fill>
    <fill>
      <patternFill patternType="solid">
        <fgColor rgb="FFEAF3F5"/>
      </patternFill>
    </fill>
    <fill>
      <patternFill patternType="solid">
        <fgColor rgb="FF0F6B78"/>
      </patternFill>
    </fill>
    <fill>
      <patternFill patternType="solid">
        <fgColor rgb="FFD9A441"/>
      </patternFill>
    </fill>
    <fill>
      <patternFill patternType="solid">
        <fgColor rgb="FFD9EAD3"/>
      </patternFill>
    </fill>
    <fill>
      <patternFill patternType="solid">
        <fgColor rgb="FF16324F"/>
      </patternFill>
    </fill>
    <fill>
      <patternFill patternType="solid">
        <fgColor rgb="FFEEF5FA"/>
      </patternFill>
    </fill>
    <fill>
      <patternFill patternType="solid">
        <fgColor rgb="FF1F6E78"/>
      </patternFill>
    </fill>
    <fill>
      <patternFill patternType="solid">
        <fgColor rgb="FFEAF7EF"/>
      </patternFill>
    </fill>
  </fills>
  <borders count="2">
    <border>
      <left/>
      <right/>
      <top/>
      <bottom/>
      <diagonal/>
    </border>
    <border>
      <left style="thin">
        <color rgb="FFD0D5DD"/>
      </left>
      <right style="thin">
        <color rgb="FFD0D5DD"/>
      </right>
      <top style="thin">
        <color rgb="FFD0D5DD"/>
      </top>
      <bottom style="thin">
        <color rgb="FFD0D5DD"/>
      </bottom>
      <diagonal/>
    </border>
  </borders>
  <cellStyleXfs count="2">
    <xf numFmtId="0" fontId="0" fillId="0" borderId="0"/>
    <xf numFmtId="0" fontId="16" fillId="0" borderId="0"/>
  </cellStyleXfs>
  <cellXfs count="34">
    <xf numFmtId="0" fontId="0" fillId="0" borderId="0" xfId="0"/>
    <xf numFmtId="0" fontId="1" fillId="2" borderId="0" xfId="1" applyFont="1" applyFill="1" applyAlignment="1">
      <alignment wrapText="1"/>
    </xf>
    <xf numFmtId="0" fontId="1" fillId="4" borderId="0" xfId="1" applyFont="1" applyFill="1" applyAlignment="1">
      <alignment wrapText="1"/>
    </xf>
    <xf numFmtId="0" fontId="1" fillId="4" borderId="0" xfId="1" applyFont="1" applyFill="1" applyAlignment="1">
      <alignment horizontal="center" vertical="center" wrapText="1"/>
    </xf>
    <xf numFmtId="0" fontId="4" fillId="0" borderId="0" xfId="1" applyFont="1" applyAlignment="1">
      <alignment vertical="top" wrapText="1"/>
    </xf>
    <xf numFmtId="0" fontId="0" fillId="0" borderId="0" xfId="1" applyFont="1" applyAlignment="1">
      <alignment wrapText="1"/>
    </xf>
    <xf numFmtId="0" fontId="5" fillId="2" borderId="0" xfId="1" applyFont="1" applyFill="1"/>
    <xf numFmtId="0" fontId="5" fillId="5" borderId="0" xfId="1" applyFont="1" applyFill="1"/>
    <xf numFmtId="164" fontId="4" fillId="0" borderId="0" xfId="1" applyNumberFormat="1" applyFont="1" applyAlignment="1">
      <alignment vertical="top" wrapText="1"/>
    </xf>
    <xf numFmtId="0" fontId="10" fillId="8" borderId="0" xfId="1" applyFont="1" applyFill="1" applyAlignment="1">
      <alignment wrapText="1"/>
    </xf>
    <xf numFmtId="0" fontId="1" fillId="9" borderId="1" xfId="1" applyFont="1" applyFill="1" applyBorder="1" applyAlignment="1">
      <alignment horizontal="center" vertical="center" wrapText="1"/>
    </xf>
    <xf numFmtId="0" fontId="11" fillId="0" borderId="1" xfId="1" applyFont="1" applyBorder="1" applyAlignment="1">
      <alignment vertical="top" wrapText="1"/>
    </xf>
    <xf numFmtId="0" fontId="12" fillId="0" borderId="1" xfId="1" applyFont="1" applyBorder="1" applyAlignment="1">
      <alignment vertical="top" wrapText="1"/>
    </xf>
    <xf numFmtId="1" fontId="11" fillId="0" borderId="1" xfId="1" applyNumberFormat="1" applyFont="1" applyBorder="1" applyAlignment="1">
      <alignment vertical="top" wrapText="1"/>
    </xf>
    <xf numFmtId="0" fontId="13" fillId="4" borderId="1" xfId="1" applyFont="1" applyFill="1" applyBorder="1" applyAlignment="1">
      <alignment vertical="top" wrapText="1"/>
    </xf>
    <xf numFmtId="0" fontId="13" fillId="6" borderId="1" xfId="1" applyFont="1" applyFill="1" applyBorder="1" applyAlignment="1">
      <alignment vertical="top" wrapText="1"/>
    </xf>
    <xf numFmtId="0" fontId="14" fillId="7" borderId="0" xfId="1" applyFont="1" applyFill="1" applyAlignment="1">
      <alignment horizontal="center"/>
    </xf>
    <xf numFmtId="165" fontId="4" fillId="0" borderId="0" xfId="1" applyNumberFormat="1" applyFont="1" applyAlignment="1">
      <alignment vertical="top" wrapText="1"/>
    </xf>
    <xf numFmtId="2" fontId="4" fillId="0" borderId="0" xfId="1" applyNumberFormat="1" applyFont="1" applyAlignment="1">
      <alignment vertical="top" wrapText="1"/>
    </xf>
    <xf numFmtId="0" fontId="15" fillId="10" borderId="1" xfId="1" applyFont="1" applyFill="1" applyBorder="1" applyAlignment="1">
      <alignment horizontal="center" vertical="top" wrapText="1"/>
    </xf>
    <xf numFmtId="0" fontId="7" fillId="2" borderId="0" xfId="1" applyFont="1" applyFill="1" applyAlignment="1">
      <alignment wrapText="1"/>
    </xf>
    <xf numFmtId="0" fontId="7" fillId="2" borderId="0" xfId="1" applyFont="1" applyFill="1"/>
    <xf numFmtId="0" fontId="8" fillId="3" borderId="0" xfId="1" applyFont="1" applyFill="1" applyAlignment="1">
      <alignment vertical="center" wrapText="1"/>
    </xf>
    <xf numFmtId="0" fontId="5" fillId="7" borderId="0" xfId="1" applyFont="1" applyFill="1" applyAlignment="1">
      <alignment horizontal="center" wrapText="1"/>
    </xf>
    <xf numFmtId="0" fontId="2" fillId="7" borderId="0" xfId="1" applyFont="1" applyFill="1" applyAlignment="1">
      <alignment horizontal="center" vertical="center"/>
    </xf>
    <xf numFmtId="0" fontId="10" fillId="8" borderId="0" xfId="1" applyFont="1" applyFill="1" applyAlignment="1">
      <alignment horizontal="left" vertical="center" wrapText="1"/>
    </xf>
    <xf numFmtId="0" fontId="14" fillId="7" borderId="0" xfId="1" applyFont="1" applyFill="1" applyAlignment="1">
      <alignment horizontal="center" vertical="center"/>
    </xf>
    <xf numFmtId="0" fontId="9" fillId="8" borderId="0" xfId="1" applyFont="1" applyFill="1" applyAlignment="1">
      <alignment vertical="center" wrapText="1"/>
    </xf>
    <xf numFmtId="0" fontId="2" fillId="2" borderId="0" xfId="1" applyFont="1" applyFill="1" applyAlignment="1">
      <alignment horizontal="left" vertical="center"/>
    </xf>
    <xf numFmtId="0" fontId="3" fillId="3" borderId="0" xfId="1" applyFont="1" applyFill="1" applyAlignment="1">
      <alignment vertical="center" wrapText="1"/>
    </xf>
    <xf numFmtId="0" fontId="9" fillId="8" borderId="0" xfId="1" applyFont="1" applyFill="1" applyAlignment="1">
      <alignment horizontal="left" vertical="center" wrapText="1"/>
    </xf>
    <xf numFmtId="0" fontId="6" fillId="3" borderId="0" xfId="1" applyFont="1" applyFill="1" applyAlignment="1">
      <alignment vertical="center" wrapText="1"/>
    </xf>
    <xf numFmtId="0" fontId="5" fillId="2" borderId="0" xfId="1" applyFont="1" applyFill="1" applyAlignment="1">
      <alignment vertical="center"/>
    </xf>
    <xf numFmtId="0" fontId="5" fillId="5" borderId="0" xfId="1" applyFont="1" applyFill="1" applyAlignment="1">
      <alignment vertical="center"/>
    </xf>
  </cellXfs>
  <cellStyles count="2">
    <cellStyle name="Normal" xfId="1" xr:uid="{00000000-0005-0000-0000-000000000000}"/>
    <cellStyle name="Обычный" xfId="0" builtinId="0"/>
  </cellStyles>
  <dxfs count="10">
    <dxf>
      <fill>
        <patternFill>
          <bgColor rgb="FFD9EAD3"/>
        </patternFill>
      </fill>
    </dxf>
    <dxf>
      <fill>
        <patternFill>
          <bgColor rgb="FFFFF2CC"/>
        </patternFill>
      </fill>
    </dxf>
    <dxf>
      <fill>
        <patternFill>
          <bgColor rgb="FFFFF2CC"/>
        </patternFill>
      </fill>
    </dxf>
    <dxf>
      <fill>
        <patternFill>
          <bgColor rgb="FFD9EAD3"/>
        </patternFill>
      </fill>
    </dxf>
    <dxf>
      <fill>
        <patternFill>
          <bgColor rgb="FFFFF2CC"/>
        </patternFill>
      </fill>
    </dxf>
    <dxf>
      <fill>
        <patternFill>
          <bgColor rgb="FFF4CCCC"/>
        </patternFill>
      </fill>
    </dxf>
    <dxf>
      <fill>
        <patternFill>
          <bgColor rgb="FFF4CCCC"/>
        </patternFill>
      </fill>
    </dxf>
    <dxf>
      <fill>
        <patternFill>
          <bgColor rgb="FFFFF2CC"/>
        </patternFill>
      </fill>
    </dxf>
    <dxf>
      <fill>
        <patternFill>
          <bgColor rgb="FFD9EAD3"/>
        </patternFill>
      </fill>
    </dxf>
    <dxf>
      <font>
        <b/>
        <color rgb="FF17324D"/>
      </font>
      <fill>
        <patternFill>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c:style val="2"/>
  <c:chart>
    <c:title>
      <c:tx>
        <c:rich>
          <a:bodyPr/>
          <a:lstStyle/>
          <a:p>
            <a:r>
              <a:t>Состав реестра по типам артефактов</a:t>
            </a:r>
          </a:p>
        </c:rich>
      </c:tx>
      <c:overlay val="1"/>
    </c:title>
    <c:autoTitleDeleted val="0"/>
    <c:plotArea>
      <c:layout/>
      <c:barChart>
        <c:barDir val="col"/>
        <c:grouping val="clustered"/>
        <c:varyColors val="0"/>
        <c:ser>
          <c:idx val="0"/>
          <c:order val="0"/>
          <c:tx>
            <c:v>Определение MECE</c:v>
          </c:tx>
          <c:invertIfNegative val="1"/>
          <c:cat>
            <c:strRef>
              <c:f>'00_Паспорт'!$D$6:$D$12</c:f>
              <c:strCache>
                <c:ptCount val="7"/>
                <c:pt idx="0">
                  <c:v>Внешний документ / первоисточник</c:v>
                </c:pt>
                <c:pt idx="1">
                  <c:v>Структурированные данные, кодировка, расчёт или шаблон</c:v>
                </c:pt>
                <c:pt idx="2">
                  <c:v>Визуальное представление</c:v>
                </c:pt>
                <c:pt idx="3">
                  <c:v>Публикационная таблица</c:v>
                </c:pt>
                <c:pt idx="4">
                  <c:v>Проверяемый тезис</c:v>
                </c:pt>
                <c:pt idx="5">
                  <c:v>Контекстный пример / доказательная сцена</c:v>
                </c:pt>
                <c:pt idx="6">
                  <c:v>Индекс и контейнер доказательств</c:v>
                </c:pt>
              </c:strCache>
            </c:strRef>
          </c:cat>
          <c:val>
            <c:numRef>
              <c:f>'00_Паспорт'!$E$6:$E$12</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6D47-4449-83D2-9DB84E19C8DF}"/>
            </c:ext>
          </c:extLst>
        </c:ser>
        <c:ser>
          <c:idx val="1"/>
          <c:order val="1"/>
          <c:tx>
            <c:v>Почему не пересекается</c:v>
          </c:tx>
          <c:invertIfNegative val="1"/>
          <c:cat>
            <c:strRef>
              <c:f>'00_Паспорт'!$D$6:$D$12</c:f>
              <c:strCache>
                <c:ptCount val="7"/>
                <c:pt idx="0">
                  <c:v>Внешний документ / первоисточник</c:v>
                </c:pt>
                <c:pt idx="1">
                  <c:v>Структурированные данные, кодировка, расчёт или шаблон</c:v>
                </c:pt>
                <c:pt idx="2">
                  <c:v>Визуальное представление</c:v>
                </c:pt>
                <c:pt idx="3">
                  <c:v>Публикационная таблица</c:v>
                </c:pt>
                <c:pt idx="4">
                  <c:v>Проверяемый тезис</c:v>
                </c:pt>
                <c:pt idx="5">
                  <c:v>Контекстный пример / доказательная сцена</c:v>
                </c:pt>
                <c:pt idx="6">
                  <c:v>Индекс и контейнер доказательств</c:v>
                </c:pt>
              </c:strCache>
            </c:strRef>
          </c:cat>
          <c:val>
            <c:numRef>
              <c:f>'00_Паспорт'!$F$6:$F$12</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6D47-4449-83D2-9DB84E19C8DF}"/>
            </c:ext>
          </c:extLst>
        </c:ser>
        <c:ser>
          <c:idx val="2"/>
          <c:order val="2"/>
          <c:tx>
            <c:v>Пример</c:v>
          </c:tx>
          <c:invertIfNegative val="1"/>
          <c:cat>
            <c:strRef>
              <c:f>'00_Паспорт'!$D$6:$D$12</c:f>
              <c:strCache>
                <c:ptCount val="7"/>
                <c:pt idx="0">
                  <c:v>Внешний документ / первоисточник</c:v>
                </c:pt>
                <c:pt idx="1">
                  <c:v>Структурированные данные, кодировка, расчёт или шаблон</c:v>
                </c:pt>
                <c:pt idx="2">
                  <c:v>Визуальное представление</c:v>
                </c:pt>
                <c:pt idx="3">
                  <c:v>Публикационная таблица</c:v>
                </c:pt>
                <c:pt idx="4">
                  <c:v>Проверяемый тезис</c:v>
                </c:pt>
                <c:pt idx="5">
                  <c:v>Контекстный пример / доказательная сцена</c:v>
                </c:pt>
                <c:pt idx="6">
                  <c:v>Индекс и контейнер доказательств</c:v>
                </c:pt>
              </c:strCache>
            </c:strRef>
          </c:cat>
          <c:val>
            <c:numRef>
              <c:f>'00_Паспорт'!$G$6:$G$12</c:f>
              <c:numCache>
                <c:formatCode>General</c:formatCode>
                <c:ptCount val="7"/>
                <c:pt idx="0">
                  <c:v>37</c:v>
                </c:pt>
                <c:pt idx="1">
                  <c:v>21</c:v>
                </c:pt>
                <c:pt idx="2">
                  <c:v>19</c:v>
                </c:pt>
                <c:pt idx="3">
                  <c:v>40</c:v>
                </c:pt>
                <c:pt idx="4">
                  <c:v>21</c:v>
                </c:pt>
                <c:pt idx="5">
                  <c:v>4</c:v>
                </c:pt>
                <c:pt idx="6">
                  <c:v>5</c:v>
                </c:pt>
              </c:numCache>
            </c:numRef>
          </c:val>
          <c:extLst>
            <c:ext xmlns:c16="http://schemas.microsoft.com/office/drawing/2014/chart" uri="{C3380CC4-5D6E-409C-BE32-E72D297353CC}">
              <c16:uniqueId val="{00000002-6D47-4449-83D2-9DB84E19C8DF}"/>
            </c:ext>
          </c:extLst>
        </c:ser>
        <c:ser>
          <c:idx val="3"/>
          <c:order val="3"/>
          <c:tx>
            <c:v>Количество</c:v>
          </c:tx>
          <c:invertIfNegative val="1"/>
          <c:cat>
            <c:strRef>
              <c:f>'00_Паспорт'!$D$6:$D$12</c:f>
              <c:strCache>
                <c:ptCount val="7"/>
                <c:pt idx="0">
                  <c:v>Внешний документ / первоисточник</c:v>
                </c:pt>
                <c:pt idx="1">
                  <c:v>Структурированные данные, кодировка, расчёт или шаблон</c:v>
                </c:pt>
                <c:pt idx="2">
                  <c:v>Визуальное представление</c:v>
                </c:pt>
                <c:pt idx="3">
                  <c:v>Публикационная таблица</c:v>
                </c:pt>
                <c:pt idx="4">
                  <c:v>Проверяемый тезис</c:v>
                </c:pt>
                <c:pt idx="5">
                  <c:v>Контекстный пример / доказательная сцена</c:v>
                </c:pt>
                <c:pt idx="6">
                  <c:v>Индекс и контейнер доказательств</c:v>
                </c:pt>
              </c:strCache>
            </c:strRef>
          </c:cat>
          <c:val>
            <c:numRef>
              <c:f>'00_Паспорт'!$H$6:$H$12</c:f>
              <c:numCache>
                <c:formatCode>General</c:formatCode>
                <c:ptCount val="7"/>
                <c:pt idx="0">
                  <c:v>37</c:v>
                </c:pt>
                <c:pt idx="1">
                  <c:v>21</c:v>
                </c:pt>
                <c:pt idx="2">
                  <c:v>19</c:v>
                </c:pt>
                <c:pt idx="3">
                  <c:v>40</c:v>
                </c:pt>
                <c:pt idx="4">
                  <c:v>21</c:v>
                </c:pt>
                <c:pt idx="5">
                  <c:v>4</c:v>
                </c:pt>
                <c:pt idx="6">
                  <c:v>5</c:v>
                </c:pt>
              </c:numCache>
            </c:numRef>
          </c:val>
          <c:extLst>
            <c:ext xmlns:c16="http://schemas.microsoft.com/office/drawing/2014/chart" uri="{C3380CC4-5D6E-409C-BE32-E72D297353CC}">
              <c16:uniqueId val="{00000003-6D47-4449-83D2-9DB84E19C8DF}"/>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0</xdr:colOff>
      <xdr:row>4</xdr:row>
      <xdr:rowOff>0</xdr:rowOff>
    </xdr:from>
    <xdr:to>
      <xdr:col>14</xdr:col>
      <xdr:colOff>0</xdr:colOff>
      <xdr:row>14</xdr:row>
      <xdr:rowOff>0</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00000000}" name="DoubleControlFinal" displayName="DoubleControlFinal" ref="A4:F24" totalsRowShown="0">
  <autoFilter ref="A4:F24" xr:uid="{00000000-0009-0000-0100-000027000000}"/>
  <tableColumns count="6">
    <tableColumn id="1" xr3:uid="{00000000-0010-0000-0000-000001000000}" name="Метрика"/>
    <tableColumn id="2" xr3:uid="{00000000-0010-0000-0000-000002000000}" name="Расчёт"/>
    <tableColumn id="3" xr3:uid="{00000000-0010-0000-0000-000003000000}" name="Независимый эталон"/>
    <tableColumn id="4" xr3:uid="{00000000-0010-0000-0000-000004000000}" name="Статус"/>
    <tableColumn id="5" xr3:uid="{00000000-0010-0000-0000-000005000000}" name="Основание"/>
    <tableColumn id="6" xr3:uid="{00000000-0010-0000-0000-000006000000}" name="Контрольная дата"/>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1000000}" name="MeceAudit" displayName="MeceAudit" ref="A4:F12" totalsRowShown="0">
  <tableColumns count="6">
    <tableColumn id="1" xr3:uid="{00000000-0010-0000-0100-000001000000}" name="Проверка"/>
    <tableColumn id="2" xr3:uid="{00000000-0010-0000-0100-000002000000}" name="Ожидается"/>
    <tableColumn id="3" xr3:uid="{00000000-0010-0000-0100-000003000000}" name="Метод"/>
    <tableColumn id="4" xr3:uid="{00000000-0010-0000-0100-000004000000}" name="Результат"/>
    <tableColumn id="5" xr3:uid="{00000000-0010-0000-0100-000005000000}" name="Статус"/>
    <tableColumn id="6" xr3:uid="{00000000-0010-0000-0100-000006000000}" name="Комментарий"/>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ArtifactMaster" displayName="ArtifactMaster" ref="A4:S151" totalsRowShown="0">
  <tableColumns count="19">
    <tableColumn id="1" xr3:uid="{00000000-0010-0000-0200-000001000000}" name="Идентификатор"/>
    <tableColumn id="2" xr3:uid="{00000000-0010-0000-0200-000002000000}" name="Тип"/>
    <tableColumn id="3" xr3:uid="{00000000-0010-0000-0200-000003000000}" name="Подтип"/>
    <tableColumn id="4" xr3:uid="{00000000-0010-0000-0200-000004000000}" name="Наименование"/>
    <tableColumn id="5" xr3:uid="{00000000-0010-0000-0200-000005000000}" name="Назначение / роль"/>
    <tableColumn id="6" xr3:uid="{00000000-0010-0000-0200-000006000000}" name="Глава / приложение"/>
    <tableColumn id="7" xr3:uid="{00000000-0010-0000-0200-000007000000}" name="Страница / позиция"/>
    <tableColumn id="8" xr3:uid="{00000000-0010-0000-0200-000008000000}" name="Источник / происхождение"/>
    <tableColumn id="9" xr3:uid="{00000000-0010-0000-0200-000009000000}" name="Связанные идентификаторы"/>
    <tableColumn id="10" xr3:uid="{00000000-0010-0000-0200-00000A000000}" name="Статус доказательности"/>
    <tableColumn id="11" xr3:uid="{00000000-0010-0000-0200-00000B000000}" name="Статус редакционной проверки"/>
    <tableColumn id="12" xr3:uid="{00000000-0010-0000-0200-00000C000000}" name="Уровень уверенности"/>
    <tableColumn id="13" xr3:uid="{00000000-0010-0000-0200-00000D000000}" name="Лист / диапазон в книге"/>
    <tableColumn id="14" xr3:uid="{00000000-0010-0000-0200-00000E000000}" name="Веб-ссылка"/>
    <tableColumn id="15" xr3:uid="{00000000-0010-0000-0200-00000F000000}" name="DOI / стабильный идентификатор"/>
    <tableColumn id="16" xr3:uid="{00000000-0010-0000-0200-000010000000}" name="Версия / дата"/>
    <tableColumn id="17" xr3:uid="{00000000-0010-0000-0200-000011000000}" name="Дата проверки"/>
    <tableColumn id="18" xr3:uid="{00000000-0010-0000-0200-000012000000}" name="Доступ / лицензия"/>
    <tableColumn id="19" xr3:uid="{00000000-0010-0000-0200-000013000000}" name="Примечание"/>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Sources160" displayName="Sources160" ref="A4:T164" totalsRowShown="0">
  <tableColumns count="20">
    <tableColumn id="1" xr3:uid="{00000000-0010-0000-0300-000001000000}" name="№"/>
    <tableColumn id="2" xr3:uid="{00000000-0010-0000-0300-000002000000}" name="ID источника"/>
    <tableColumn id="3" xr3:uid="{00000000-0010-0000-0300-000003000000}" name="Канонический ID"/>
    <tableColumn id="4" xr3:uid="{00000000-0010-0000-0300-000004000000}" name="Статус записи"/>
    <tableColumn id="5" xr3:uid="{00000000-0010-0000-0300-000005000000}" name="Авторы / организация"/>
    <tableColumn id="6" xr3:uid="{00000000-0010-0000-0300-000006000000}" name="Год"/>
    <tableColumn id="7" xr3:uid="{00000000-0010-0000-0300-000007000000}" name="Краткое наименование"/>
    <tableColumn id="8" xr3:uid="{00000000-0010-0000-0300-000008000000}" name="Библиографическое описание"/>
    <tableColumn id="9" xr3:uid="{00000000-0010-0000-0300-000009000000}" name="Основной класс MECE"/>
    <tableColumn id="10" xr3:uid="{00000000-0010-0000-0300-00000A000000}" name="Уровень источника"/>
    <tableColumn id="11" xr3:uid="{00000000-0010-0000-0300-00000B000000}" name="Контроль качества"/>
    <tableColumn id="12" xr3:uid="{00000000-0010-0000-0300-00000C000000}" name="География"/>
    <tableColumn id="13" xr3:uid="{00000000-0010-0000-0300-00000D000000}" name="Тематический блок"/>
    <tableColumn id="14" xr3:uid="{00000000-0010-0000-0300-00000E000000}" name="DOI / PID"/>
    <tableColumn id="15" xr3:uid="{00000000-0010-0000-0300-00000F000000}" name="URL в рукописи"/>
    <tableColumn id="16" xr3:uid="{00000000-0010-0000-0300-000010000000}" name="Канонический URL"/>
    <tableColumn id="17" xr3:uid="{00000000-0010-0000-0300-000011000000}" name="Дополнительные URL"/>
    <tableColumn id="18" xr3:uid="{00000000-0010-0000-0300-000012000000}" name="Дата обращения"/>
    <tableColumn id="19" xr3:uid="{00000000-0010-0000-0300-000013000000}" name="Дата веб-проверки"/>
    <tableColumn id="20" xr3:uid="{00000000-0010-0000-0300-000014000000}" name="Статус ссылки"/>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04000000}" name="SupplementSourcesFinal" displayName="SupplementSourcesFinal" ref="A4:N17" totalsRowShown="0">
  <autoFilter ref="A4:N17" xr:uid="{00000000-0009-0000-0100-000023000000}"/>
  <tableColumns count="14">
    <tableColumn id="1" xr3:uid="{00000000-0010-0000-0400-000001000000}" name="ID источника"/>
    <tableColumn id="2" xr3:uid="{00000000-0010-0000-0400-000002000000}" name="Название"/>
    <tableColumn id="3" xr3:uid="{00000000-0010-0000-0400-000003000000}" name="Год"/>
    <tableColumn id="4" xr3:uid="{00000000-0010-0000-0400-000004000000}" name="Основной класс"/>
    <tableColumn id="5" xr3:uid="{00000000-0010-0000-0400-000005000000}" name="Уровень источника"/>
    <tableColumn id="6" xr3:uid="{00000000-0010-0000-0400-000006000000}" name="Статус / издатель"/>
    <tableColumn id="7" xr3:uid="{00000000-0010-0000-0400-000007000000}" name="Тематический блок"/>
    <tableColumn id="8" xr3:uid="{00000000-0010-0000-0400-000008000000}" name="Роль"/>
    <tableColumn id="9" xr3:uid="{00000000-0010-0000-0400-000009000000}" name="DOI / PID"/>
    <tableColumn id="10" xr3:uid="{00000000-0010-0000-0400-00000A000000}" name="Канонический URL"/>
    <tableColumn id="11" xr3:uid="{00000000-0010-0000-0400-00000B000000}" name="Дополнительные URL"/>
    <tableColumn id="12" xr3:uid="{00000000-0010-0000-0400-00000C000000}" name="Дата проверки"/>
    <tableColumn id="13" xr3:uid="{00000000-0010-0000-0400-00000D000000}" name="Статус"/>
    <tableColumn id="14" xr3:uid="{00000000-0010-0000-0400-00000E000000}" name="Примечание"/>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05000000}" name="LocationsFinal" displayName="LocationsFinal" ref="A4:P424" totalsRowShown="0">
  <autoFilter ref="A4:P424" xr:uid="{00000000-0009-0000-0100-000025000000}"/>
  <tableColumns count="16">
    <tableColumn id="1" xr3:uid="{00000000-0010-0000-0500-000001000000}" name="ID местонахождения"/>
    <tableColumn id="2" xr3:uid="{00000000-0010-0000-0500-000002000000}" name="ID владельца"/>
    <tableColumn id="3" xr3:uid="{00000000-0010-0000-0500-000003000000}" name="Класс / тип владельца"/>
    <tableColumn id="4" xr3:uid="{00000000-0010-0000-0500-000004000000}" name="Вид местонахождения"/>
    <tableColumn id="5" xr3:uid="{00000000-0010-0000-0500-000005000000}" name="DOI / PID"/>
    <tableColumn id="6" xr3:uid="{00000000-0010-0000-0500-000006000000}" name="URL или путь"/>
    <tableColumn id="7" xr3:uid="{00000000-0010-0000-0500-000007000000}" name="Нормализованный адрес"/>
    <tableColumn id="8" xr3:uid="{00000000-0010-0000-0500-000008000000}" name="Формат / MIME"/>
    <tableColumn id="9" xr3:uid="{00000000-0010-0000-0500-000009000000}" name="Дата проверки"/>
    <tableColumn id="10" xr3:uid="{00000000-0010-0000-0500-00000A000000}" name="Конечный адрес"/>
    <tableColumn id="11" xr3:uid="{00000000-0010-0000-0500-00000B000000}" name="Статус доступа"/>
    <tableColumn id="12" xr3:uid="{00000000-0010-0000-0500-00000C000000}" name="Метод проверки"/>
    <tableColumn id="13" xr3:uid="{00000000-0010-0000-0500-00000D000000}" name="Допустимое использование"/>
    <tableColumn id="14" xr3:uid="{00000000-0010-0000-0500-00000E000000}" name="Лицензия / условия"/>
    <tableColumn id="15" xr3:uid="{00000000-0010-0000-0500-00000F000000}" name="Перераспространение"/>
    <tableColumn id="16" xr3:uid="{00000000-0010-0000-0500-000010000000}" name="Примечание"/>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DocMap" displayName="DocMap" ref="A4:L41" totalsRowShown="0">
  <tableColumns count="12">
    <tableColumn id="1" xr3:uid="{00000000-0010-0000-0600-000001000000}" name="DOC_ID"/>
    <tableColumn id="2" xr3:uid="{00000000-0010-0000-0600-000002000000}" name="№ в библиографии"/>
    <tableColumn id="3" xr3:uid="{00000000-0010-0000-0600-000003000000}" name="SRC_ID"/>
    <tableColumn id="4" xr3:uid="{00000000-0010-0000-0600-000004000000}" name="Наименование документа"/>
    <tableColumn id="5" xr3:uid="{00000000-0010-0000-0600-000005000000}" name="MECE-тип источника"/>
    <tableColumn id="6" xr3:uid="{00000000-0010-0000-0600-000006000000}" name="Устойчивый URL"/>
    <tableColumn id="7" xr3:uid="{00000000-0010-0000-0600-000007000000}" name="Версия / год"/>
    <tableColumn id="8" xr3:uid="{00000000-0010-0000-0600-000008000000}" name="Дата проверки"/>
    <tableColumn id="9" xr3:uid="{00000000-0010-0000-0600-000009000000}" name="Уверенность"/>
    <tableColumn id="10" xr3:uid="{00000000-0010-0000-0600-00000A000000}" name="Статус проверки"/>
    <tableColumn id="11" xr3:uid="{00000000-0010-0000-0600-00000B000000}" name="Связанные тезисы"/>
    <tableColumn id="12" xr3:uid="{00000000-0010-0000-0600-00000C000000}" name="Примечание"/>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7000000}" name="ClaimsMap" displayName="ClaimsMap" ref="A4:L25" totalsRowShown="0">
  <tableColumns count="12">
    <tableColumn id="1" xr3:uid="{00000000-0010-0000-0700-000001000000}" name="CLM_ID"/>
    <tableColumn id="2" xr3:uid="{00000000-0010-0000-0700-000002000000}" name="Глава"/>
    <tableColumn id="3" xr3:uid="{00000000-0010-0000-0700-000003000000}" name="Статус A/B/C/D"/>
    <tableColumn id="4" xr3:uid="{00000000-0010-0000-0700-000004000000}" name="Формулировка тезиса"/>
    <tableColumn id="5" xr3:uid="{00000000-0010-0000-0700-000005000000}" name="Характер вывода"/>
    <tableColumn id="6" xr3:uid="{00000000-0010-0000-0700-000006000000}" name="Связанные доказательства"/>
    <tableColumn id="7" xr3:uid="{00000000-0010-0000-0700-000007000000}" name="Документы"/>
    <tableColumn id="8" xr3:uid="{00000000-0010-0000-0700-000008000000}" name="Данные"/>
    <tableColumn id="9" xr3:uid="{00000000-0010-0000-0700-000009000000}" name="Рисунки / таблицы / кейсы"/>
    <tableColumn id="10" xr3:uid="{00000000-0010-0000-0700-00000A000000}" name="Проверяемый критерий"/>
    <tableColumn id="11" xr3:uid="{00000000-0010-0000-0700-00000B000000}" name="Границы применимости"/>
    <tableColumn id="12" xr3:uid="{00000000-0010-0000-0700-00000C000000}" name="Статус проверки"/>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08000000}" name="EvidenceLinksFinal" displayName="EvidenceLinksFinal" ref="A4:P102" totalsRowShown="0">
  <autoFilter ref="A4:P102" xr:uid="{00000000-0009-0000-0100-000024000000}"/>
  <tableColumns count="16">
    <tableColumn id="1" xr3:uid="{00000000-0010-0000-0800-000001000000}" name="ID связи"/>
    <tableColumn id="2" xr3:uid="{00000000-0010-0000-0800-000002000000}" name="ID тезиса"/>
    <tableColumn id="3" xr3:uid="{00000000-0010-0000-0800-000003000000}" name="ID доказательства"/>
    <tableColumn id="4" xr3:uid="{00000000-0010-0000-0800-000004000000}" name="Класс"/>
    <tableColumn id="5" xr3:uid="{00000000-0010-0000-0800-000005000000}" name="Роль доказательства"/>
    <tableColumn id="6" xr3:uid="{00000000-0010-0000-0800-000006000000}" name="Направление"/>
    <tableColumn id="7" xr3:uid="{00000000-0010-0000-0800-000007000000}" name="Прямота"/>
    <tableColumn id="8" xr3:uid="{00000000-0010-0000-0800-000008000000}" name="Локатор в источнике / книге"/>
    <tableColumn id="9" xr3:uid="{00000000-0010-0000-0800-000009000000}" name="Проверяемый фрагмент / показатель"/>
    <tableColumn id="10" xr3:uid="{00000000-0010-0000-0800-00000A000000}" name="Соответствие тезису"/>
    <tableColumn id="11" xr3:uid="{00000000-0010-0000-0800-00000B000000}" name="Границы доказательства"/>
    <tableColumn id="12" xr3:uid="{00000000-0010-0000-0800-00000C000000}" name="Локатор в монографии"/>
    <tableColumn id="13" xr3:uid="{00000000-0010-0000-0800-00000D000000}" name="Статус проверки"/>
    <tableColumn id="14" xr3:uid="{00000000-0010-0000-0800-00000E000000}" name="Проверка тезиса"/>
    <tableColumn id="15" xr3:uid="{00000000-0010-0000-0800-00000F000000}" name="Проверка доказательства"/>
    <tableColumn id="16" xr3:uid="{00000000-0010-0000-0800-000010000000}" name="Итог"/>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DataCatalog" displayName="DataCatalog" ref="A4:I25" totalsRowShown="0">
  <tableColumns count="9">
    <tableColumn id="1" xr3:uid="{00000000-0010-0000-0900-000001000000}" name="DATA_ID"/>
    <tableColumn id="2" xr3:uid="{00000000-0010-0000-0900-000002000000}" name="Наименование"/>
    <tableColumn id="3" xr3:uid="{00000000-0010-0000-0900-000003000000}" name="Раздел"/>
    <tableColumn id="4" xr3:uid="{00000000-0010-0000-0900-000004000000}" name="Статус восстановления"/>
    <tableColumn id="5" xr3:uid="{00000000-0010-0000-0900-000005000000}" name="Уверенность"/>
    <tableColumn id="6" xr3:uid="{00000000-0010-0000-0900-000006000000}" name="Лист / материал в этой книге"/>
    <tableColumn id="7" xr3:uid="{00000000-0010-0000-0900-000007000000}" name="Связанные визуалы / таблицы"/>
    <tableColumn id="8" xr3:uid="{00000000-0010-0000-0900-000008000000}" name="Формат / файл"/>
    <tableColumn id="9" xr3:uid="{00000000-0010-0000-0900-000009000000}" name="Примечание"/>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FigRegistry" displayName="FigRegistry" ref="A4:H23" totalsRowShown="0">
  <tableColumns count="8">
    <tableColumn id="1" xr3:uid="{00000000-0010-0000-0A00-000001000000}" name="FIG_ID"/>
    <tableColumn id="2" xr3:uid="{00000000-0010-0000-0A00-000002000000}" name="Наименование"/>
    <tableColumn id="3" xr3:uid="{00000000-0010-0000-0A00-000003000000}" name="Позиция в рукописи"/>
    <tableColumn id="4" xr3:uid="{00000000-0010-0000-0A00-000004000000}" name="Статус идентификатора"/>
    <tableColumn id="5" xr3:uid="{00000000-0010-0000-0A00-000005000000}" name="Источник данных"/>
    <tableColumn id="6" xr3:uid="{00000000-0010-0000-0A00-000006000000}" name="Статус исходного файла"/>
    <tableColumn id="7" xr3:uid="{00000000-0010-0000-0A00-000007000000}" name="Условия воспроизводимости"/>
    <tableColumn id="8" xr3:uid="{00000000-0010-0000-0A00-000008000000}" name="Примечание"/>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TabRegistry" displayName="TabRegistry" ref="A4:G44" totalsRowShown="0">
  <tableColumns count="7">
    <tableColumn id="1" xr3:uid="{00000000-0010-0000-0B00-000001000000}" name="TAB_ID"/>
    <tableColumn id="2" xr3:uid="{00000000-0010-0000-0B00-000002000000}" name="Наименование"/>
    <tableColumn id="3" xr3:uid="{00000000-0010-0000-0B00-000003000000}" name="Позиция в рукописи"/>
    <tableColumn id="4" xr3:uid="{00000000-0010-0000-0B00-000004000000}" name="Статус"/>
    <tableColumn id="5" xr3:uid="{00000000-0010-0000-0B00-000005000000}" name="Связанный DATA_ID"/>
    <tableColumn id="6" xr3:uid="{00000000-0010-0000-0B00-000006000000}" name="Связанные CLM_ID"/>
    <tableColumn id="7" xr3:uid="{00000000-0010-0000-0B00-000007000000}" name="Примечание"/>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CaseEpRegistry" displayName="CaseEpRegistry" ref="A4:G13" totalsRowShown="0">
  <tableColumns count="7">
    <tableColumn id="1" xr3:uid="{00000000-0010-0000-0C00-000001000000}" name="Идентификатор"/>
    <tableColumn id="2" xr3:uid="{00000000-0010-0000-0C00-000002000000}" name="Тип"/>
    <tableColumn id="3" xr3:uid="{00000000-0010-0000-0C00-000003000000}" name="Наименование"/>
    <tableColumn id="4" xr3:uid="{00000000-0010-0000-0C00-000004000000}" name="Раздел"/>
    <tableColumn id="5" xr3:uid="{00000000-0010-0000-0C00-000005000000}" name="Связанные артефакты"/>
    <tableColumn id="6" xr3:uid="{00000000-0010-0000-0C00-000006000000}" name="Статус"/>
    <tableColumn id="7" xr3:uid="{00000000-0010-0000-0C00-000007000000}" name="Примечание"/>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0D000000}" name="ProvenanceFinal" displayName="ProvenanceFinal" ref="A4:I77" totalsRowShown="0">
  <autoFilter ref="A4:I77" xr:uid="{00000000-0009-0000-0100-000026000000}"/>
  <tableColumns count="9">
    <tableColumn id="1" xr3:uid="{00000000-0010-0000-0D00-000001000000}" name="ID связи"/>
    <tableColumn id="2" xr3:uid="{00000000-0010-0000-0D00-000002000000}" name="ID исходного объекта"/>
    <tableColumn id="3" xr3:uid="{00000000-0010-0000-0D00-000003000000}" name="Тип связи"/>
    <tableColumn id="4" xr3:uid="{00000000-0010-0000-0D00-000004000000}" name="ID производного объекта / пакета"/>
    <tableColumn id="5" xr3:uid="{00000000-0010-0000-0D00-000005000000}" name="Описание происхождения"/>
    <tableColumn id="6" xr3:uid="{00000000-0010-0000-0D00-000006000000}" name="Метод / версия"/>
    <tableColumn id="7" xr3:uid="{00000000-0010-0000-0D00-000007000000}" name="Статус воспроизводимости"/>
    <tableColumn id="8" xr3:uid="{00000000-0010-0000-0D00-000008000000}" name="Проверка исходника"/>
    <tableColumn id="9" xr3:uid="{00000000-0010-0000-0D00-000009000000}" name="Проверка производного объекта"/>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E000000}" name="Data701" displayName="Data701" ref="A4:I14" totalsRowShown="0">
  <tableColumns count="9">
    <tableColumn id="1" xr3:uid="{00000000-0010-0000-0E00-000001000000}" name="Код"/>
    <tableColumn id="2" xr3:uid="{00000000-0010-0000-0E00-000002000000}" name="Категория"/>
    <tableColumn id="3" xr3:uid="{00000000-0010-0000-0E00-000003000000}" name="ABET"/>
    <tableColumn id="4" xr3:uid="{00000000-0010-0000-0E00-000004000000}" name="IEA"/>
    <tableColumn id="5" xr3:uid="{00000000-0010-0000-0E00-000005000000}" name="EUR-ACE"/>
    <tableColumn id="6" xr3:uid="{00000000-0010-0000-0E00-000006000000}" name="UNESCO"/>
    <tableColumn id="7" xr3:uid="{00000000-0010-0000-0E00-000007000000}" name="OECD"/>
    <tableColumn id="8" xr3:uid="{00000000-0010-0000-0E00-000008000000}" name="EU AI Act"/>
    <tableColumn id="9" xr3:uid="{00000000-0010-0000-0E00-000009000000}" name="NIST"/>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F000000}" name="Data801" displayName="Data801" ref="A20:L28" totalsRowShown="0">
  <tableColumns count="12">
    <tableColumn id="1" xr3:uid="{00000000-0010-0000-0F00-000001000000}" name="Код"/>
    <tableColumn id="2" xr3:uid="{00000000-0010-0000-0F00-000002000000}" name="Методическая категория"/>
    <tableColumn id="3" xr3:uid="{00000000-0010-0000-0F00-000003000000}" name="ABET"/>
    <tableColumn id="4" xr3:uid="{00000000-0010-0000-0F00-000004000000}" name="IEA"/>
    <tableColumn id="5" xr3:uid="{00000000-0010-0000-0F00-000005000000}" name="EUR-ACE"/>
    <tableColumn id="6" xr3:uid="{00000000-0010-0000-0F00-000006000000}" name="CDIO"/>
    <tableColumn id="7" xr3:uid="{00000000-0010-0000-0F00-000007000000}" name="UNESCO"/>
    <tableColumn id="8" xr3:uid="{00000000-0010-0000-0F00-000008000000}" name="OECD"/>
    <tableColumn id="9" xr3:uid="{00000000-0010-0000-0F00-000009000000}" name="NIST"/>
    <tableColumn id="10" xr3:uid="{00000000-0010-0000-0F00-00000A000000}" name="US DoE"/>
    <tableColumn id="11" xr3:uid="{00000000-0010-0000-0F00-00000B000000}" name="Исследования активного обучения"/>
    <tableColumn id="12" xr3:uid="{00000000-0010-0000-0F00-00000C000000}" name="Статус"/>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0000000}" name="Data901" displayName="Data901" ref="A34:F38" totalsRowShown="0">
  <tableColumns count="6">
    <tableColumn id="1" xr3:uid="{00000000-0010-0000-1000-000001000000}" name="Уровень"/>
    <tableColumn id="2" xr3:uid="{00000000-0010-0000-1000-000002000000}" name="Тип доказательства"/>
    <tableColumn id="3" xr3:uid="{00000000-0010-0000-1000-000003000000}" name="Пример для физики / математики"/>
    <tableColumn id="4" xr3:uid="{00000000-0010-0000-1000-000004000000}" name="Риск при генеративном ИИ"/>
    <tableColumn id="5" xr3:uid="{00000000-0010-0000-1000-000005000000}" name="Компенсация"/>
    <tableColumn id="6" xr3:uid="{00000000-0010-0000-1000-000006000000}" name="Допустимое применение"/>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1000000}" name="Data1001" displayName="Data1001" ref="A4:G12" totalsRowShown="0">
  <tableColumns count="7">
    <tableColumn id="1" xr3:uid="{00000000-0010-0000-1100-000001000000}" name="Измерение"/>
    <tableColumn id="2" xr3:uid="{00000000-0010-0000-1100-000002000000}" name="L0 — несистемно"/>
    <tableColumn id="3" xr3:uid="{00000000-0010-0000-1100-000003000000}" name="L1 — локальные практики"/>
    <tableColumn id="4" xr3:uid="{00000000-0010-0000-1100-000004000000}" name="L2 — управляемо"/>
    <tableColumn id="5" xr3:uid="{00000000-0010-0000-1100-000005000000}" name="L3 — интегрировано"/>
    <tableColumn id="6" xr3:uid="{00000000-0010-0000-1100-000006000000}" name="L4 — устойчиво"/>
    <tableColumn id="7" xr3:uid="{00000000-0010-0000-1100-000007000000}" name="Статус L1/L3"/>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2000000}" name="Data1002" displayName="Data1002" ref="A18:G28" totalsRowShown="0">
  <tableColumns count="7">
    <tableColumn id="1" xr3:uid="{00000000-0010-0000-1200-000001000000}" name="Код риска"/>
    <tableColumn id="2" xr3:uid="{00000000-0010-0000-1200-000002000000}" name="Риск"/>
    <tableColumn id="3" xr3:uid="{00000000-0010-0000-1200-000003000000}" name="Триггер"/>
    <tableColumn id="4" xr3:uid="{00000000-0010-0000-1200-000004000000}" name="Меры снижения"/>
    <tableColumn id="5" xr3:uid="{00000000-0010-0000-1200-000005000000}" name="Мониторинг"/>
    <tableColumn id="6" xr3:uid="{00000000-0010-0000-1200-000006000000}" name="Владелец"/>
    <tableColumn id="7" xr3:uid="{00000000-0010-0000-1200-000007000000}" name="Остаточный риск"/>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3000000}" name="Data1101Template" displayName="Data1101Template" ref="A4:L24" totalsRowShown="0">
  <tableColumns count="12">
    <tableColumn id="1" xr3:uid="{00000000-0010-0000-1300-000001000000}" name="ID_обучающегося"/>
    <tableColumn id="2" xr3:uid="{00000000-0010-0000-1300-000002000000}" name="Группа"/>
    <tableColumn id="3" xr3:uid="{00000000-0010-0000-1300-000003000000}" name="Интервенция"/>
    <tableColumn id="4" xr3:uid="{00000000-0010-0000-1300-000004000000}" name="Баллы_до"/>
    <tableColumn id="5" xr3:uid="{00000000-0010-0000-1300-000005000000}" name="Баллы_после"/>
    <tableColumn id="6" xr3:uid="{00000000-0010-0000-1300-000006000000}" name="Прирост"/>
    <tableColumn id="7" xr3:uid="{00000000-0010-0000-1300-000007000000}" name="Нормированный_прирост"/>
    <tableColumn id="8" xr3:uid="{00000000-0010-0000-1300-000008000000}" name="Максимум_шкалы"/>
    <tableColumn id="9" xr3:uid="{00000000-0010-0000-1300-000009000000}" name="Дата_до"/>
    <tableColumn id="10" xr3:uid="{00000000-0010-0000-1300-00000A000000}" name="Дата_после"/>
    <tableColumn id="11" xr3:uid="{00000000-0010-0000-1300-00000B000000}" name="Согласие"/>
    <tableColumn id="12" xr3:uid="{00000000-0010-0000-1300-00000C000000}" name="Примечание"/>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4000000}" name="Data1102Template" displayName="Data1102Template" ref="A30:J45" totalsRowShown="0">
  <tableColumns count="10">
    <tableColumn id="1" xr3:uid="{00000000-0010-0000-1400-000001000000}" name="ID_работы"/>
    <tableColumn id="2" xr3:uid="{00000000-0010-0000-1400-000002000000}" name="ID_обучающегося"/>
    <tableColumn id="3" xr3:uid="{00000000-0010-0000-1400-000003000000}" name="Оценщик"/>
    <tableColumn id="4" xr3:uid="{00000000-0010-0000-1400-000004000000}" name="K1_модель"/>
    <tableColumn id="5" xr3:uid="{00000000-0010-0000-1400-000005000000}" name="K2_рассуждение"/>
    <tableColumn id="6" xr3:uid="{00000000-0010-0000-1400-000006000000}" name="K3_воспроизводимость"/>
    <tableColumn id="7" xr3:uid="{00000000-0010-0000-1400-000007000000}" name="K4_верификация_этика"/>
    <tableColumn id="8" xr3:uid="{00000000-0010-0000-1400-000008000000}" name="Итого"/>
    <tableColumn id="9" xr3:uid="{00000000-0010-0000-1400-000009000000}" name="Дата"/>
    <tableColumn id="10" xr3:uid="{00000000-0010-0000-1400-00000A000000}" name="Комментарий"/>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5000000}" name="Data1103Template" displayName="Data1103Template" ref="A51:M66" totalsRowShown="0">
  <tableColumns count="13">
    <tableColumn id="1" xr3:uid="{00000000-0010-0000-1500-000001000000}" name="ID_работы"/>
    <tableColumn id="2" xr3:uid="{00000000-0010-0000-1500-000002000000}" name="Использовался_ИИ"/>
    <tableColumn id="3" xr3:uid="{00000000-0010-0000-1500-000003000000}" name="Инструмент"/>
    <tableColumn id="4" xr3:uid="{00000000-0010-0000-1500-000004000000}" name="Версия"/>
    <tableColumn id="5" xr3:uid="{00000000-0010-0000-1500-000005000000}" name="Этап"/>
    <tableColumn id="6" xr3:uid="{00000000-0010-0000-1500-000006000000}" name="Цель"/>
    <tableColumn id="7" xr3:uid="{00000000-0010-0000-1500-000007000000}" name="Ключевой_запрос"/>
    <tableColumn id="8" xr3:uid="{00000000-0010-0000-1500-000008000000}" name="Что_сгенерировано"/>
    <tableColumn id="9" xr3:uid="{00000000-0010-0000-1500-000009000000}" name="Как_проверено"/>
    <tableColumn id="10" xr3:uid="{00000000-0010-0000-1500-00000A000000}" name="Что_вошло_в_итог"/>
    <tableColumn id="11" xr3:uid="{00000000-0010-0000-1500-00000B000000}" name="Ссылка_на_лог"/>
    <tableColumn id="12" xr3:uid="{00000000-0010-0000-1500-00000C000000}" name="Персональные_данные_исключены"/>
    <tableColumn id="13" xr3:uid="{00000000-0010-0000-1500-00000D000000}" name="Дата"/>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6000000}" name="Data1104Template" displayName="Data1104Template" ref="A72:G87" totalsRowShown="0">
  <tableColumns count="7">
    <tableColumn id="1" xr3:uid="{00000000-0010-0000-1600-000001000000}" name="ID_работы"/>
    <tableColumn id="2" xr3:uid="{00000000-0010-0000-1600-000002000000}" name="Критерий"/>
    <tableColumn id="3" xr3:uid="{00000000-0010-0000-1600-000003000000}" name="Балл_оценщика_1"/>
    <tableColumn id="4" xr3:uid="{00000000-0010-0000-1600-000004000000}" name="Балл_оценщика_2"/>
    <tableColumn id="5" xr3:uid="{00000000-0010-0000-1600-000005000000}" name="Абсолютное_расхождение"/>
    <tableColumn id="6" xr3:uid="{00000000-0010-0000-1600-000006000000}" name="Решение_калибровки"/>
    <tableColumn id="7" xr3:uid="{00000000-0010-0000-1600-000007000000}" name="Итоговый_балл"/>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7000000}" name="Data1201" displayName="Data1201" ref="A4:I8" totalsRowShown="0">
  <tableColumns count="9">
    <tableColumn id="1" xr3:uid="{00000000-0010-0000-1700-000001000000}" name="Программа / артефакт"/>
    <tableColumn id="2" xr3:uid="{00000000-0010-0000-1700-000002000000}" name="Система"/>
    <tableColumn id="3" xr3:uid="{00000000-0010-0000-1700-000003000000}" name="Всего кредитов/часов"/>
    <tableColumn id="4" xr3:uid="{00000000-0010-0000-1700-000004000000}" name="Математика"/>
    <tableColumn id="5" xr3:uid="{00000000-0010-0000-1700-000005000000}" name="Физика"/>
    <tableColumn id="6" xr3:uid="{00000000-0010-0000-1700-000006000000}" name="Агрегированный блок"/>
    <tableColumn id="7" xr3:uid="{00000000-0010-0000-1700-000007000000}" name="Доля ядра, %"/>
    <tableColumn id="8" xr3:uid="{00000000-0010-0000-1700-000008000000}" name="Источник"/>
    <tableColumn id="9" xr3:uid="{00000000-0010-0000-1700-000009000000}" name="Ограничение сопоставимости"/>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8000000}" name="Data1301" displayName="Data1301" ref="A14:H19" totalsRowShown="0">
  <tableColumns count="8">
    <tableColumn id="1" xr3:uid="{00000000-0010-0000-1800-000001000000}" name="Система"/>
    <tableColumn id="2" xr3:uid="{00000000-0010-0000-1800-000002000000}" name="Определение"/>
    <tableColumn id="3" xr3:uid="{00000000-0010-0000-1800-000003000000}" name="Мин. часов полной нагрузки"/>
    <tableColumn id="4" xr3:uid="{00000000-0010-0000-1800-000004000000}" name="Макс. часов полной нагрузки"/>
    <tableColumn id="5" xr3:uid="{00000000-0010-0000-1800-000005000000}" name="Контактные часы"/>
    <tableColumn id="6" xr3:uid="{00000000-0010-0000-1800-000006000000}" name="Тип определения"/>
    <tableColumn id="7" xr3:uid="{00000000-0010-0000-1800-000007000000}" name="Источник"/>
    <tableColumn id="8" xr3:uid="{00000000-0010-0000-1800-000008000000}" name="Допущение / ограничение"/>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9000000}" name="Data1302" displayName="Data1302" ref="A25:H28" totalsRowShown="0">
  <tableColumns count="8">
    <tableColumn id="1" xr3:uid="{00000000-0010-0000-1900-000001000000}" name="Программа"/>
    <tableColumn id="2" xr3:uid="{00000000-0010-0000-1900-000002000000}" name="Всего единиц"/>
    <tableColumn id="3" xr3:uid="{00000000-0010-0000-1900-000003000000}" name="Единиц ядра"/>
    <tableColumn id="4" xr3:uid="{00000000-0010-0000-1900-000004000000}" name="Часов на единицу"/>
    <tableColumn id="5" xr3:uid="{00000000-0010-0000-1900-000005000000}" name="Общая нагрузка, ч"/>
    <tableColumn id="6" xr3:uid="{00000000-0010-0000-1900-000006000000}" name="Нагрузка ядра, ч"/>
    <tableColumn id="7" xr3:uid="{00000000-0010-0000-1900-000007000000}" name="Доля ядра, %"/>
    <tableColumn id="8" xr3:uid="{00000000-0010-0000-1900-000008000000}" name="Статус"/>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A000000}" name="Data1601" displayName="Data1601" ref="A4:I64" totalsRowShown="0">
  <tableColumns count="9">
    <tableColumn id="1" xr3:uid="{00000000-0010-0000-1A00-000001000000}" name="ID"/>
    <tableColumn id="2" xr3:uid="{00000000-0010-0000-1A00-000002000000}" name="Группа"/>
    <tableColumn id="3" xr3:uid="{00000000-0010-0000-1A00-000003000000}" name="Баллы_до"/>
    <tableColumn id="4" xr3:uid="{00000000-0010-0000-1A00-000004000000}" name="Баллы_после"/>
    <tableColumn id="5" xr3:uid="{00000000-0010-0000-1A00-000005000000}" name="Прирост"/>
    <tableColumn id="6" xr3:uid="{00000000-0010-0000-1A00-000006000000}" name="Нормированный_прирост"/>
    <tableColumn id="7" xr3:uid="{00000000-0010-0000-1A00-000007000000}" name="Максимум"/>
    <tableColumn id="8" xr3:uid="{00000000-0010-0000-1A00-000008000000}" name="Синтетические_данные"/>
    <tableColumn id="9" xr3:uid="{00000000-0010-0000-1A00-000009000000}" name="Примечание"/>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B000000}" name="Data1602" displayName="Data1602" ref="A70:G190" totalsRowShown="0">
  <tableColumns count="7">
    <tableColumn id="1" xr3:uid="{00000000-0010-0000-1B00-000001000000}" name="ID_работы"/>
    <tableColumn id="2" xr3:uid="{00000000-0010-0000-1B00-000002000000}" name="Критерий"/>
    <tableColumn id="3" xr3:uid="{00000000-0010-0000-1B00-000003000000}" name="Оценщик_1"/>
    <tableColumn id="4" xr3:uid="{00000000-0010-0000-1B00-000004000000}" name="Оценщик_2"/>
    <tableColumn id="5" xr3:uid="{00000000-0010-0000-1B00-000005000000}" name="Средний_балл"/>
    <tableColumn id="6" xr3:uid="{00000000-0010-0000-1B00-000006000000}" name="Абсолютное_расхождение"/>
    <tableColumn id="7" xr3:uid="{00000000-0010-0000-1B00-000007000000}" name="Синтетические_данные"/>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C000000}" name="Data1603" displayName="Data1603" ref="A196:F216" totalsRowShown="0">
  <tableColumns count="6">
    <tableColumn id="1" xr3:uid="{00000000-0010-0000-1C00-000001000000}" name="ID"/>
    <tableColumn id="2" xr3:uid="{00000000-0010-0000-1C00-000002000000}" name="Использовался_ИИ"/>
    <tableColumn id="3" xr3:uid="{00000000-0010-0000-1C00-000003000000}" name="Инструмент"/>
    <tableColumn id="4" xr3:uid="{00000000-0010-0000-1C00-000004000000}" name="Этап"/>
    <tableColumn id="5" xr3:uid="{00000000-0010-0000-1C00-000005000000}" name="Проверка"/>
    <tableColumn id="6" xr3:uid="{00000000-0010-0000-1C00-000006000000}" name="Синтетические_данные"/>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D000000}" name="Data1604" displayName="Data1604" ref="A222:G228" totalsRowShown="0">
  <tableColumns count="7">
    <tableColumn id="1" xr3:uid="{00000000-0010-0000-1D00-000001000000}" name="ID"/>
    <tableColumn id="2" xr3:uid="{00000000-0010-0000-1D00-000002000000}" name="Артефакт"/>
    <tableColumn id="3" xr3:uid="{00000000-0010-0000-1D00-000003000000}" name="Конструкт"/>
    <tableColumn id="4" xr3:uid="{00000000-0010-0000-1D00-000004000000}" name="Минимальное содержание"/>
    <tableColumn id="5" xr3:uid="{00000000-0010-0000-1D00-000005000000}" name="Формат"/>
    <tableColumn id="6" xr3:uid="{00000000-0010-0000-1D00-000006000000}" name="Обязательность"/>
    <tableColumn id="7" xr3:uid="{00000000-0010-0000-1D00-000007000000}" name="Проверка"/>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E000000}" name="Data1605" displayName="Data1605" ref="A234:G237" totalsRowShown="0">
  <tableColumns count="7">
    <tableColumn id="1" xr3:uid="{00000000-0010-0000-1E00-000001000000}" name="Организация / документ"/>
    <tableColumn id="2" xr3:uid="{00000000-0010-0000-1E00-000002000000}" name="Разрешение"/>
    <tableColumn id="3" xr3:uid="{00000000-0010-0000-1E00-000003000000}" name="Раскрытие"/>
    <tableColumn id="4" xr3:uid="{00000000-0010-0000-1E00-000004000000}" name="Данные"/>
    <tableColumn id="5" xr3:uid="{00000000-0010-0000-1E00-000005000000}" name="Риски / предвзятость"/>
    <tableColumn id="6" xr3:uid="{00000000-0010-0000-1E00-000006000000}" name="Ответственность"/>
    <tableColumn id="7" xr3:uid="{00000000-0010-0000-1E00-000007000000}" name="Источник"/>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F000000}" name="Data1601Summary" displayName="Data1601Summary" ref="A243:J245" totalsRowShown="0">
  <tableColumns count="10">
    <tableColumn id="1" xr3:uid="{00000000-0010-0000-1F00-000001000000}" name="Группа"/>
    <tableColumn id="2" xr3:uid="{00000000-0010-0000-1F00-000002000000}" name="n"/>
    <tableColumn id="3" xr3:uid="{00000000-0010-0000-1F00-000003000000}" name="Pre M"/>
    <tableColumn id="4" xr3:uid="{00000000-0010-0000-1F00-000004000000}" name="Pre SD"/>
    <tableColumn id="5" xr3:uid="{00000000-0010-0000-1F00-000005000000}" name="Post M"/>
    <tableColumn id="6" xr3:uid="{00000000-0010-0000-1F00-000006000000}" name="Post SD"/>
    <tableColumn id="7" xr3:uid="{00000000-0010-0000-1F00-000007000000}" name="Δ M"/>
    <tableColumn id="8" xr3:uid="{00000000-0010-0000-1F00-000008000000}" name="Δ SD"/>
    <tableColumn id="9" xr3:uid="{00000000-0010-0000-1F00-000009000000}" name="g_norm M"/>
    <tableColumn id="10" xr3:uid="{00000000-0010-0000-1F00-00000A000000}" name="g_norm SD"/>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20000000}" name="Data1601Effect" displayName="Data1601Effect" ref="A251:D252" totalsRowShown="0">
  <tableColumns count="4">
    <tableColumn id="1" xr3:uid="{00000000-0010-0000-2000-000001000000}" name="Показатель"/>
    <tableColumn id="2" xr3:uid="{00000000-0010-0000-2000-000002000000}" name="Cohen's d"/>
    <tableColumn id="3" xr3:uid="{00000000-0010-0000-2000-000003000000}" name="Hedges' g"/>
    <tableColumn id="4" xr3:uid="{00000000-0010-0000-2000-000004000000}" name="Примечание"/>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1000000}" name="Data1602Reliability" displayName="Data1602Reliability" ref="A258:E262" totalsRowShown="0">
  <tableColumns count="5">
    <tableColumn id="1" xr3:uid="{00000000-0010-0000-2100-000001000000}" name="Критерий"/>
    <tableColumn id="2" xr3:uid="{00000000-0010-0000-2100-000002000000}" name="Pearson r"/>
    <tableColumn id="3" xr3:uid="{00000000-0010-0000-2100-000003000000}" name="MAD (ср. |Δ|)"/>
    <tableColumn id="4" xr3:uid="{00000000-0010-0000-2100-000004000000}" name="n"/>
    <tableColumn id="5" xr3:uid="{00000000-0010-0000-2100-000005000000}" name="Статус"/>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2000000}" name="Data1603Summary" displayName="Data1603Summary" ref="A268:C279" totalsRowShown="0">
  <tableColumns count="3">
    <tableColumn id="1" xr3:uid="{00000000-0010-0000-2200-000001000000}" name="Срез"/>
    <tableColumn id="2" xr3:uid="{00000000-0010-0000-2200-000002000000}" name="Категория"/>
    <tableColumn id="3" xr3:uid="{00000000-0010-0000-2200-000003000000}" name="Количество"/>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23000000}" name="Data1701" displayName="Data1701" ref="A4:D15" totalsRowShown="0">
  <tableColumns count="4">
    <tableColumn id="1" xr3:uid="{00000000-0010-0000-2300-000001000000}" name="Код"/>
    <tableColumn id="2" xr3:uid="{00000000-0010-0000-2300-000002000000}" name="Признак"/>
    <tableColumn id="3" xr3:uid="{00000000-0010-0000-2300-000003000000}" name="Операциональное определение"/>
    <tableColumn id="4" xr3:uid="{00000000-0010-0000-2300-000004000000}" name="Кодирование"/>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24000000}" name="Data1702" displayName="Data1702" ref="A21:O45" totalsRowShown="0">
  <tableColumns count="15">
    <tableColumn id="1" xr3:uid="{00000000-0010-0000-2400-000001000000}" name="Policy"/>
    <tableColumn id="2" xr3:uid="{00000000-0010-0000-2400-000002000000}" name="D№"/>
    <tableColumn id="3" xr3:uid="{00000000-0010-0000-2400-000003000000}" name="№ источника"/>
    <tableColumn id="4" xr3:uid="{00000000-0010-0000-2400-000004000000}" name="P01"/>
    <tableColumn id="5" xr3:uid="{00000000-0010-0000-2400-000005000000}" name="P02"/>
    <tableColumn id="6" xr3:uid="{00000000-0010-0000-2400-000006000000}" name="P03"/>
    <tableColumn id="7" xr3:uid="{00000000-0010-0000-2400-000007000000}" name="P04"/>
    <tableColumn id="8" xr3:uid="{00000000-0010-0000-2400-000008000000}" name="P05"/>
    <tableColumn id="9" xr3:uid="{00000000-0010-0000-2400-000009000000}" name="P06"/>
    <tableColumn id="10" xr3:uid="{00000000-0010-0000-2400-00000A000000}" name="P07"/>
    <tableColumn id="11" xr3:uid="{00000000-0010-0000-2400-00000B000000}" name="P08"/>
    <tableColumn id="12" xr3:uid="{00000000-0010-0000-2400-00000C000000}" name="P09"/>
    <tableColumn id="13" xr3:uid="{00000000-0010-0000-2400-00000D000000}" name="P10"/>
    <tableColumn id="14" xr3:uid="{00000000-0010-0000-2400-00000E000000}" name="P11"/>
    <tableColumn id="15" xr3:uid="{00000000-0010-0000-2400-00000F000000}" name="Официальный URL"/>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25000000}" name="Data1703" displayName="Data1703" ref="A51:F62" totalsRowShown="0">
  <tableColumns count="6">
    <tableColumn id="1" xr3:uid="{00000000-0010-0000-2500-000001000000}" name="Признак"/>
    <tableColumn id="2" xr3:uid="{00000000-0010-0000-2500-000002000000}" name="Формула подсчёта"/>
    <tableColumn id="3" xr3:uid="{00000000-0010-0000-2500-000003000000}" name="Частота n"/>
    <tableColumn id="4" xr3:uid="{00000000-0010-0000-2500-000004000000}" name="Доля %"/>
    <tableColumn id="5" xr3:uid="{00000000-0010-0000-2500-000005000000}" name="Ожидаемая частота"/>
    <tableColumn id="6" xr3:uid="{00000000-0010-0000-2500-000006000000}" name="Проверка"/>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26000000}" name="WebChecks" displayName="WebChecks" ref="A4:H15" totalsRowShown="0">
  <tableColumns count="8">
    <tableColumn id="1" xr3:uid="{00000000-0010-0000-2600-000001000000}" name="Объект"/>
    <tableColumn id="2" xr3:uid="{00000000-0010-0000-2600-000002000000}" name="№ источника"/>
    <tableColumn id="3" xr3:uid="{00000000-0010-0000-2600-000003000000}" name="Официальный материал"/>
    <tableColumn id="4" xr3:uid="{00000000-0010-0000-2600-000004000000}" name="Проверенный URL"/>
    <tableColumn id="5" xr3:uid="{00000000-0010-0000-2600-000005000000}" name="Дата проверки"/>
    <tableColumn id="6" xr3:uid="{00000000-0010-0000-2600-000006000000}" name="Статус"/>
    <tableColumn id="7" xr3:uid="{00000000-0010-0000-2600-000007000000}" name="Версия / редакция"/>
    <tableColumn id="8" xr3:uid="{00000000-0010-0000-2600-000008000000}" name="Роль в монографии"/>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table" Target="../tables/table18.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table" Target="../tables/table20.xml"/><Relationship Id="rId4" Type="http://schemas.openxmlformats.org/officeDocument/2006/relationships/table" Target="../tables/table23.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table" Target="../tables/table24.xml"/></Relationships>
</file>

<file path=xl/worksheets/_rels/sheet20.xml.rels><?xml version="1.0" encoding="UTF-8" standalone="yes"?>
<Relationships xmlns="http://schemas.openxmlformats.org/package/2006/relationships"><Relationship Id="rId8" Type="http://schemas.openxmlformats.org/officeDocument/2006/relationships/table" Target="../tables/table34.xml"/><Relationship Id="rId3" Type="http://schemas.openxmlformats.org/officeDocument/2006/relationships/table" Target="../tables/table29.xml"/><Relationship Id="rId7" Type="http://schemas.openxmlformats.org/officeDocument/2006/relationships/table" Target="../tables/table33.xml"/><Relationship Id="rId2" Type="http://schemas.openxmlformats.org/officeDocument/2006/relationships/table" Target="../tables/table28.xml"/><Relationship Id="rId1" Type="http://schemas.openxmlformats.org/officeDocument/2006/relationships/table" Target="../tables/table27.xml"/><Relationship Id="rId6" Type="http://schemas.openxmlformats.org/officeDocument/2006/relationships/table" Target="../tables/table32.xml"/><Relationship Id="rId5" Type="http://schemas.openxmlformats.org/officeDocument/2006/relationships/table" Target="../tables/table31.xml"/><Relationship Id="rId4" Type="http://schemas.openxmlformats.org/officeDocument/2006/relationships/table" Target="../tables/table30.xml"/><Relationship Id="rId9" Type="http://schemas.openxmlformats.org/officeDocument/2006/relationships/table" Target="../tables/table35.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38.xml"/><Relationship Id="rId2" Type="http://schemas.openxmlformats.org/officeDocument/2006/relationships/table" Target="../tables/table37.xml"/><Relationship Id="rId1" Type="http://schemas.openxmlformats.org/officeDocument/2006/relationships/table" Target="../tables/table36.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showGridLines="0" workbookViewId="0">
      <selection sqref="A1:N1"/>
    </sheetView>
  </sheetViews>
  <sheetFormatPr defaultRowHeight="14.4" x14ac:dyDescent="0.3"/>
  <cols>
    <col min="1" max="1" width="22" customWidth="1"/>
    <col min="2" max="2" width="46.109375" customWidth="1"/>
    <col min="3" max="3" width="14" customWidth="1"/>
    <col min="4" max="4" width="40" customWidth="1"/>
    <col min="5" max="5" width="34" customWidth="1"/>
    <col min="6" max="6" width="22" customWidth="1"/>
    <col min="7" max="7" width="14" customWidth="1"/>
    <col min="8" max="8" width="13" customWidth="1"/>
  </cols>
  <sheetData>
    <row r="1" spans="1:14" ht="34.049999999999997" customHeight="1" x14ac:dyDescent="0.45">
      <c r="A1" s="20" t="s">
        <v>0</v>
      </c>
      <c r="B1" s="20"/>
      <c r="C1" s="20"/>
      <c r="D1" s="20"/>
      <c r="E1" s="20"/>
      <c r="F1" s="20"/>
      <c r="G1" s="20"/>
      <c r="H1" s="21"/>
      <c r="I1" s="21"/>
      <c r="J1" s="21"/>
      <c r="K1" s="21"/>
      <c r="L1" s="21"/>
      <c r="M1" s="21"/>
      <c r="N1" s="21"/>
    </row>
    <row r="2" spans="1:14" x14ac:dyDescent="0.3">
      <c r="A2" s="22" t="s">
        <v>1</v>
      </c>
      <c r="B2" s="22"/>
      <c r="C2" s="22"/>
      <c r="D2" s="22"/>
      <c r="E2" s="22"/>
      <c r="F2" s="22"/>
      <c r="G2" s="22"/>
      <c r="H2" s="22"/>
      <c r="I2" s="22"/>
      <c r="J2" s="22"/>
      <c r="K2" s="22"/>
      <c r="L2" s="22"/>
      <c r="M2" s="22"/>
      <c r="N2" s="22"/>
    </row>
    <row r="3" spans="1:14" x14ac:dyDescent="0.3">
      <c r="A3" s="22"/>
      <c r="B3" s="22"/>
      <c r="C3" s="22"/>
      <c r="D3" s="22"/>
      <c r="E3" s="22"/>
      <c r="F3" s="22"/>
      <c r="G3" s="22"/>
      <c r="H3" s="22"/>
      <c r="I3" s="22"/>
      <c r="J3" s="22"/>
      <c r="K3" s="22"/>
      <c r="L3" s="22"/>
      <c r="M3" s="22"/>
      <c r="N3" s="22"/>
    </row>
    <row r="4" spans="1:14" x14ac:dyDescent="0.3">
      <c r="A4" s="5"/>
      <c r="B4" s="5"/>
      <c r="C4" s="5"/>
      <c r="D4" s="5"/>
      <c r="E4" s="5"/>
      <c r="F4" s="5"/>
      <c r="G4" s="5"/>
    </row>
    <row r="5" spans="1:14" ht="36" customHeight="1" x14ac:dyDescent="0.3">
      <c r="A5" s="10" t="s">
        <v>2</v>
      </c>
      <c r="B5" s="10" t="s">
        <v>3</v>
      </c>
      <c r="C5" s="10" t="s">
        <v>4</v>
      </c>
      <c r="D5" s="10" t="s">
        <v>5</v>
      </c>
      <c r="E5" s="10" t="s">
        <v>6</v>
      </c>
      <c r="F5" s="10" t="s">
        <v>7</v>
      </c>
      <c r="G5" s="10" t="s">
        <v>8</v>
      </c>
      <c r="H5" s="2" t="s">
        <v>8</v>
      </c>
    </row>
    <row r="6" spans="1:14" ht="28.8" x14ac:dyDescent="0.3">
      <c r="A6" s="12" t="s">
        <v>9</v>
      </c>
      <c r="B6" s="12" t="s">
        <v>10</v>
      </c>
      <c r="C6" s="12" t="s">
        <v>11</v>
      </c>
      <c r="D6" s="12" t="s">
        <v>12</v>
      </c>
      <c r="E6" s="12" t="s">
        <v>13</v>
      </c>
      <c r="F6" s="12" t="s">
        <v>14</v>
      </c>
      <c r="G6" s="12">
        <v>37</v>
      </c>
      <c r="H6" s="5">
        <f>COUNTIF('01_Артефакты'!$B$5:$B$151,"DOC")</f>
        <v>37</v>
      </c>
    </row>
    <row r="7" spans="1:14" ht="28.8" x14ac:dyDescent="0.3">
      <c r="A7" s="12" t="s">
        <v>15</v>
      </c>
      <c r="B7" s="12" t="s">
        <v>16</v>
      </c>
      <c r="C7" s="12" t="s">
        <v>17</v>
      </c>
      <c r="D7" s="12" t="s">
        <v>18</v>
      </c>
      <c r="E7" s="12" t="s">
        <v>19</v>
      </c>
      <c r="F7" s="12" t="s">
        <v>20</v>
      </c>
      <c r="G7" s="12">
        <v>21</v>
      </c>
      <c r="H7" s="5">
        <f>COUNTIF('01_Артефакты'!$B$5:$B$151,"DATA")</f>
        <v>21</v>
      </c>
    </row>
    <row r="8" spans="1:14" ht="28.8" x14ac:dyDescent="0.3">
      <c r="A8" s="12" t="s">
        <v>21</v>
      </c>
      <c r="B8" s="12" t="s">
        <v>22</v>
      </c>
      <c r="C8" s="12" t="s">
        <v>23</v>
      </c>
      <c r="D8" s="12" t="s">
        <v>24</v>
      </c>
      <c r="E8" s="12" t="s">
        <v>25</v>
      </c>
      <c r="F8" s="12" t="s">
        <v>26</v>
      </c>
      <c r="G8" s="12">
        <v>19</v>
      </c>
      <c r="H8" s="5">
        <f>COUNTIF('01_Артефакты'!$B$5:$B$151,"FIG")</f>
        <v>19</v>
      </c>
    </row>
    <row r="9" spans="1:14" ht="28.8" x14ac:dyDescent="0.3">
      <c r="A9" s="12" t="s">
        <v>27</v>
      </c>
      <c r="B9" s="12" t="s">
        <v>28</v>
      </c>
      <c r="C9" s="12" t="s">
        <v>29</v>
      </c>
      <c r="D9" s="12" t="s">
        <v>30</v>
      </c>
      <c r="E9" s="12" t="s">
        <v>31</v>
      </c>
      <c r="F9" s="12" t="s">
        <v>32</v>
      </c>
      <c r="G9" s="12">
        <v>40</v>
      </c>
      <c r="H9" s="5">
        <f>COUNTIF('01_Артефакты'!$B$5:$B$151,"TAB")</f>
        <v>40</v>
      </c>
    </row>
    <row r="10" spans="1:14" ht="43.2" x14ac:dyDescent="0.3">
      <c r="A10" s="12" t="s">
        <v>33</v>
      </c>
      <c r="B10" s="12">
        <v>136</v>
      </c>
      <c r="C10" s="12" t="s">
        <v>34</v>
      </c>
      <c r="D10" s="12" t="s">
        <v>35</v>
      </c>
      <c r="E10" s="12" t="s">
        <v>36</v>
      </c>
      <c r="F10" s="12" t="s">
        <v>37</v>
      </c>
      <c r="G10" s="12">
        <v>21</v>
      </c>
      <c r="H10" s="5">
        <f>COUNTIF('01_Артефакты'!$B$5:$B$151,"CLM")</f>
        <v>21</v>
      </c>
    </row>
    <row r="11" spans="1:14" ht="28.8" x14ac:dyDescent="0.3">
      <c r="A11" s="12" t="s">
        <v>38</v>
      </c>
      <c r="B11" s="12" t="s">
        <v>39</v>
      </c>
      <c r="C11" s="12" t="s">
        <v>40</v>
      </c>
      <c r="D11" s="12" t="s">
        <v>41</v>
      </c>
      <c r="E11" s="12" t="s">
        <v>42</v>
      </c>
      <c r="F11" s="12" t="s">
        <v>43</v>
      </c>
      <c r="G11" s="12">
        <v>4</v>
      </c>
      <c r="H11" s="5">
        <f>COUNTIF('01_Артефакты'!$B$5:$B$151,"CASE")</f>
        <v>4</v>
      </c>
    </row>
    <row r="12" spans="1:14" ht="28.8" x14ac:dyDescent="0.3">
      <c r="A12" s="14" t="s">
        <v>44</v>
      </c>
      <c r="B12" s="15" t="s">
        <v>45</v>
      </c>
      <c r="C12" s="12" t="s">
        <v>46</v>
      </c>
      <c r="D12" s="12" t="s">
        <v>47</v>
      </c>
      <c r="E12" s="12" t="s">
        <v>48</v>
      </c>
      <c r="F12" s="12" t="s">
        <v>49</v>
      </c>
      <c r="G12" s="12">
        <v>5</v>
      </c>
      <c r="H12" s="5">
        <f>COUNTIF('01_Артефакты'!$B$5:$B$151,"EP")</f>
        <v>5</v>
      </c>
    </row>
    <row r="13" spans="1:14" ht="28.8" x14ac:dyDescent="0.3">
      <c r="A13" s="14" t="s">
        <v>50</v>
      </c>
      <c r="B13" s="15" t="s">
        <v>51</v>
      </c>
      <c r="C13" s="12"/>
      <c r="D13" s="12" t="s">
        <v>52</v>
      </c>
      <c r="E13" s="12" t="s">
        <v>53</v>
      </c>
      <c r="F13" s="12"/>
      <c r="G13" s="12">
        <v>147</v>
      </c>
      <c r="H13" s="5">
        <f>SUM(H6:H12)</f>
        <v>147</v>
      </c>
    </row>
    <row r="14" spans="1:14" x14ac:dyDescent="0.3">
      <c r="A14" s="5"/>
      <c r="B14" s="5"/>
      <c r="C14" s="5"/>
      <c r="D14" s="5"/>
      <c r="E14" s="5"/>
      <c r="F14" s="5"/>
      <c r="G14" s="5"/>
    </row>
    <row r="15" spans="1:14" ht="17.399999999999999" x14ac:dyDescent="0.35">
      <c r="A15" s="23" t="s">
        <v>54</v>
      </c>
      <c r="B15" s="23"/>
      <c r="C15" s="23"/>
      <c r="D15" s="23"/>
      <c r="E15" s="23"/>
      <c r="F15" s="23"/>
      <c r="G15" s="23"/>
      <c r="H15" s="7"/>
      <c r="I15" s="7"/>
      <c r="J15" s="7"/>
      <c r="K15" s="7"/>
      <c r="L15" s="7"/>
      <c r="M15" s="7"/>
      <c r="N15" s="7"/>
    </row>
    <row r="16" spans="1:14" ht="36" customHeight="1" x14ac:dyDescent="0.3">
      <c r="A16" s="10" t="s">
        <v>55</v>
      </c>
      <c r="B16" s="10" t="s">
        <v>56</v>
      </c>
      <c r="C16" s="10" t="s">
        <v>57</v>
      </c>
      <c r="D16" s="10" t="s">
        <v>58</v>
      </c>
      <c r="E16" s="2"/>
      <c r="F16" s="2"/>
      <c r="G16" s="2"/>
      <c r="H16" s="2"/>
      <c r="I16" s="2"/>
      <c r="J16" s="2"/>
      <c r="K16" s="2"/>
      <c r="L16" s="2"/>
      <c r="M16" s="2"/>
      <c r="N16" s="2"/>
    </row>
    <row r="17" spans="1:14" ht="54" customHeight="1" x14ac:dyDescent="0.3">
      <c r="A17" s="12">
        <v>1</v>
      </c>
      <c r="B17" s="12" t="s">
        <v>59</v>
      </c>
      <c r="C17" s="15" t="s">
        <v>60</v>
      </c>
      <c r="D17" s="12" t="s">
        <v>61</v>
      </c>
      <c r="E17" s="5"/>
      <c r="F17" s="5"/>
      <c r="G17" s="5"/>
      <c r="H17" s="5"/>
      <c r="I17" s="5"/>
      <c r="J17" s="5"/>
      <c r="K17" s="5"/>
      <c r="L17" s="5"/>
      <c r="M17" s="5"/>
      <c r="N17" s="5"/>
    </row>
    <row r="18" spans="1:14" ht="54" customHeight="1" x14ac:dyDescent="0.3">
      <c r="A18" s="12">
        <v>2</v>
      </c>
      <c r="B18" s="12" t="s">
        <v>62</v>
      </c>
      <c r="C18" s="15" t="s">
        <v>60</v>
      </c>
      <c r="D18" s="12" t="s">
        <v>61</v>
      </c>
      <c r="E18" s="5"/>
      <c r="F18" s="5"/>
      <c r="G18" s="5"/>
      <c r="H18" s="5"/>
      <c r="I18" s="5"/>
      <c r="J18" s="5"/>
      <c r="K18" s="5"/>
      <c r="L18" s="5"/>
      <c r="M18" s="5"/>
      <c r="N18" s="5"/>
    </row>
    <row r="19" spans="1:14" ht="54" customHeight="1" x14ac:dyDescent="0.3">
      <c r="A19" s="12">
        <v>3</v>
      </c>
      <c r="B19" s="12" t="s">
        <v>63</v>
      </c>
      <c r="C19" s="15" t="s">
        <v>60</v>
      </c>
      <c r="D19" s="12" t="s">
        <v>61</v>
      </c>
      <c r="E19" s="5"/>
      <c r="F19" s="5"/>
      <c r="G19" s="5"/>
      <c r="H19" s="5"/>
      <c r="I19" s="5"/>
      <c r="J19" s="5"/>
      <c r="K19" s="5"/>
      <c r="L19" s="5"/>
      <c r="M19" s="5"/>
      <c r="N19" s="5"/>
    </row>
    <row r="20" spans="1:14" ht="54" customHeight="1" x14ac:dyDescent="0.3">
      <c r="A20" s="12">
        <v>4</v>
      </c>
      <c r="B20" s="12" t="s">
        <v>64</v>
      </c>
      <c r="C20" s="15" t="s">
        <v>60</v>
      </c>
      <c r="D20" s="12" t="s">
        <v>61</v>
      </c>
      <c r="E20" s="5"/>
      <c r="F20" s="5"/>
      <c r="G20" s="5"/>
      <c r="H20" s="5"/>
      <c r="I20" s="5"/>
      <c r="J20" s="5"/>
      <c r="K20" s="5"/>
      <c r="L20" s="5"/>
      <c r="M20" s="5"/>
      <c r="N20" s="5"/>
    </row>
    <row r="21" spans="1:14" ht="54" customHeight="1" x14ac:dyDescent="0.3">
      <c r="A21" s="12">
        <v>5</v>
      </c>
      <c r="B21" s="12" t="s">
        <v>65</v>
      </c>
      <c r="C21" s="15" t="s">
        <v>60</v>
      </c>
      <c r="D21" s="12" t="s">
        <v>61</v>
      </c>
      <c r="E21" s="5"/>
      <c r="F21" s="5"/>
      <c r="G21" s="5"/>
      <c r="H21" s="5"/>
      <c r="I21" s="5"/>
      <c r="J21" s="5"/>
      <c r="K21" s="5"/>
      <c r="L21" s="5"/>
      <c r="M21" s="5"/>
      <c r="N21" s="5"/>
    </row>
    <row r="22" spans="1:14" ht="54" customHeight="1" x14ac:dyDescent="0.3">
      <c r="A22" s="12">
        <v>6</v>
      </c>
      <c r="B22" s="12" t="s">
        <v>66</v>
      </c>
      <c r="C22" s="15" t="s">
        <v>60</v>
      </c>
      <c r="D22" s="12" t="s">
        <v>61</v>
      </c>
      <c r="E22" s="5"/>
      <c r="F22" s="5"/>
      <c r="G22" s="5"/>
      <c r="H22" s="5"/>
      <c r="I22" s="5"/>
      <c r="J22" s="5"/>
      <c r="K22" s="5"/>
      <c r="L22" s="5"/>
      <c r="M22" s="5"/>
      <c r="N22" s="5"/>
    </row>
    <row r="23" spans="1:14" x14ac:dyDescent="0.3">
      <c r="A23" s="5"/>
      <c r="B23" s="5"/>
      <c r="C23" s="5"/>
      <c r="D23" s="5"/>
      <c r="E23" s="5"/>
      <c r="F23" s="5"/>
      <c r="G23" s="5"/>
    </row>
    <row r="24" spans="1:14" ht="17.399999999999999" x14ac:dyDescent="0.35">
      <c r="A24" s="23" t="s">
        <v>67</v>
      </c>
      <c r="B24" s="23"/>
      <c r="C24" s="23"/>
      <c r="D24" s="23"/>
      <c r="E24" s="23"/>
      <c r="F24" s="23"/>
      <c r="G24" s="23"/>
      <c r="H24" s="6"/>
      <c r="I24" s="6"/>
      <c r="J24" s="6"/>
      <c r="K24" s="6"/>
      <c r="L24" s="6"/>
      <c r="M24" s="6"/>
      <c r="N24" s="6"/>
    </row>
    <row r="25" spans="1:14" ht="100.8" x14ac:dyDescent="0.3">
      <c r="A25" s="12">
        <v>1</v>
      </c>
      <c r="B25" s="12" t="s">
        <v>68</v>
      </c>
      <c r="C25" s="12" t="s">
        <v>69</v>
      </c>
      <c r="D25" s="12" t="s">
        <v>70</v>
      </c>
      <c r="E25" s="5"/>
      <c r="F25" s="5"/>
      <c r="G25" s="5"/>
      <c r="H25" s="5"/>
      <c r="I25" s="5"/>
      <c r="J25" s="5"/>
      <c r="K25" s="5"/>
      <c r="L25" s="5"/>
      <c r="M25" s="5"/>
      <c r="N25" s="5"/>
    </row>
    <row r="26" spans="1:14" ht="129.6" x14ac:dyDescent="0.3">
      <c r="A26" s="12">
        <v>2</v>
      </c>
      <c r="B26" s="12" t="s">
        <v>71</v>
      </c>
      <c r="C26" s="12" t="s">
        <v>72</v>
      </c>
      <c r="D26" s="12" t="s">
        <v>70</v>
      </c>
      <c r="E26" s="5"/>
      <c r="F26" s="5"/>
      <c r="G26" s="5"/>
      <c r="H26" s="5"/>
      <c r="I26" s="5"/>
      <c r="J26" s="5"/>
      <c r="K26" s="5"/>
      <c r="L26" s="5"/>
      <c r="M26" s="5"/>
      <c r="N26" s="5"/>
    </row>
    <row r="27" spans="1:14" ht="115.2" x14ac:dyDescent="0.3">
      <c r="A27" s="12">
        <v>3</v>
      </c>
      <c r="B27" s="12" t="s">
        <v>73</v>
      </c>
      <c r="C27" s="12" t="s">
        <v>74</v>
      </c>
      <c r="D27" s="12" t="s">
        <v>70</v>
      </c>
      <c r="E27" s="5"/>
      <c r="F27" s="5"/>
      <c r="G27" s="5"/>
      <c r="H27" s="5"/>
      <c r="I27" s="5"/>
      <c r="J27" s="5"/>
      <c r="K27" s="5"/>
      <c r="L27" s="5"/>
      <c r="M27" s="5"/>
      <c r="N27" s="5"/>
    </row>
    <row r="28" spans="1:14" ht="100.8" x14ac:dyDescent="0.3">
      <c r="A28" s="12">
        <v>4</v>
      </c>
      <c r="B28" s="12" t="s">
        <v>75</v>
      </c>
      <c r="C28" s="12" t="s">
        <v>76</v>
      </c>
      <c r="D28" s="12" t="s">
        <v>70</v>
      </c>
      <c r="E28" s="5"/>
      <c r="F28" s="5"/>
      <c r="G28" s="5"/>
      <c r="H28" s="5"/>
      <c r="I28" s="5"/>
      <c r="J28" s="5"/>
      <c r="K28" s="5"/>
      <c r="L28" s="5"/>
      <c r="M28" s="5"/>
      <c r="N28" s="5"/>
    </row>
    <row r="29" spans="1:14" ht="129.6" x14ac:dyDescent="0.3">
      <c r="A29" s="12">
        <v>5</v>
      </c>
      <c r="B29" s="12" t="s">
        <v>77</v>
      </c>
      <c r="C29" s="12" t="s">
        <v>78</v>
      </c>
      <c r="D29" s="12" t="s">
        <v>70</v>
      </c>
      <c r="E29" s="5"/>
      <c r="F29" s="5"/>
      <c r="G29" s="5"/>
      <c r="H29" s="5"/>
      <c r="I29" s="5"/>
      <c r="J29" s="5"/>
      <c r="K29" s="5"/>
      <c r="L29" s="5"/>
      <c r="M29" s="5"/>
      <c r="N29" s="5"/>
    </row>
  </sheetData>
  <mergeCells count="4">
    <mergeCell ref="A1:N1"/>
    <mergeCell ref="A2:N3"/>
    <mergeCell ref="A15:G15"/>
    <mergeCell ref="A24:G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4"/>
  <sheetViews>
    <sheetView showGridLines="0" workbookViewId="0">
      <selection activeCell="B27" sqref="B27"/>
    </sheetView>
  </sheetViews>
  <sheetFormatPr defaultRowHeight="14.4" x14ac:dyDescent="0.3"/>
  <cols>
    <col min="1" max="1" width="36" customWidth="1"/>
    <col min="2" max="2" width="18" customWidth="1"/>
    <col min="3" max="3" width="20" customWidth="1"/>
    <col min="4" max="4" width="16" customWidth="1"/>
    <col min="5" max="5" width="42" customWidth="1"/>
    <col min="6" max="6" width="18" customWidth="1"/>
  </cols>
  <sheetData>
    <row r="1" spans="1:6" ht="28.05" customHeight="1" x14ac:dyDescent="0.3">
      <c r="A1" s="24" t="s">
        <v>79</v>
      </c>
      <c r="B1" s="24"/>
      <c r="C1" s="24"/>
      <c r="D1" s="24"/>
      <c r="E1" s="24"/>
      <c r="F1" s="24"/>
    </row>
    <row r="2" spans="1:6" ht="34.049999999999997" customHeight="1" x14ac:dyDescent="0.3">
      <c r="A2" s="25" t="s">
        <v>80</v>
      </c>
      <c r="B2" s="25"/>
      <c r="C2" s="25"/>
      <c r="D2" s="25"/>
      <c r="E2" s="25"/>
      <c r="F2" s="25"/>
    </row>
    <row r="4" spans="1:6" ht="36" customHeight="1" x14ac:dyDescent="0.3">
      <c r="A4" s="10" t="s">
        <v>81</v>
      </c>
      <c r="B4" s="10" t="s">
        <v>82</v>
      </c>
      <c r="C4" s="10" t="s">
        <v>83</v>
      </c>
      <c r="D4" s="10" t="s">
        <v>57</v>
      </c>
      <c r="E4" s="10" t="s">
        <v>84</v>
      </c>
      <c r="F4" s="10" t="s">
        <v>15</v>
      </c>
    </row>
    <row r="5" spans="1:6" x14ac:dyDescent="0.3">
      <c r="A5" s="12" t="s">
        <v>85</v>
      </c>
      <c r="B5" s="12">
        <f>COUNTA('02_Источники_160'!$B$5:$B$164)</f>
        <v>160</v>
      </c>
      <c r="C5" s="12">
        <v>160</v>
      </c>
      <c r="D5" s="19" t="str">
        <f t="shared" ref="D5:D24" si="0">IF(B5=C5,"ОК","ПРОВЕРИТЬ")</f>
        <v>ОК</v>
      </c>
      <c r="E5" s="12" t="s">
        <v>86</v>
      </c>
      <c r="F5" s="12" t="s">
        <v>16</v>
      </c>
    </row>
    <row r="6" spans="1:6" x14ac:dyDescent="0.3">
      <c r="A6" s="12" t="s">
        <v>87</v>
      </c>
      <c r="B6" s="12">
        <f>COUNTIF('02_Источники_160'!$D$5:$D$164,"Каноническая запись")</f>
        <v>154</v>
      </c>
      <c r="C6" s="12">
        <v>154</v>
      </c>
      <c r="D6" s="19" t="str">
        <f t="shared" si="0"/>
        <v>ОК</v>
      </c>
      <c r="E6" s="12" t="s">
        <v>88</v>
      </c>
      <c r="F6" s="12" t="s">
        <v>16</v>
      </c>
    </row>
    <row r="7" spans="1:6" ht="28.8" x14ac:dyDescent="0.3">
      <c r="A7" s="12" t="s">
        <v>89</v>
      </c>
      <c r="B7" s="12">
        <f>COUNTA('19_Доп_источники'!$A$5:$A$17)</f>
        <v>13</v>
      </c>
      <c r="C7" s="12">
        <v>13</v>
      </c>
      <c r="D7" s="19" t="str">
        <f t="shared" si="0"/>
        <v>ОК</v>
      </c>
      <c r="E7" s="12" t="s">
        <v>90</v>
      </c>
      <c r="F7" s="12" t="s">
        <v>16</v>
      </c>
    </row>
    <row r="8" spans="1:6" x14ac:dyDescent="0.3">
      <c r="A8" s="12" t="s">
        <v>91</v>
      </c>
      <c r="B8" s="12">
        <f>COUNTBLANK('02_Источники_160'!$P$5:$P$164)</f>
        <v>0</v>
      </c>
      <c r="C8" s="12">
        <v>0</v>
      </c>
      <c r="D8" s="19" t="str">
        <f t="shared" si="0"/>
        <v>ОК</v>
      </c>
      <c r="E8" s="12" t="s">
        <v>92</v>
      </c>
      <c r="F8" s="12" t="s">
        <v>16</v>
      </c>
    </row>
    <row r="9" spans="1:6" x14ac:dyDescent="0.3">
      <c r="A9" s="12" t="s">
        <v>93</v>
      </c>
      <c r="B9" s="12">
        <f>COUNTA('01_Артефакты'!$A$5:$A$151)</f>
        <v>147</v>
      </c>
      <c r="C9" s="12">
        <v>147</v>
      </c>
      <c r="D9" s="19" t="str">
        <f t="shared" si="0"/>
        <v>ОК</v>
      </c>
      <c r="E9" s="12" t="s">
        <v>94</v>
      </c>
      <c r="F9" s="12" t="s">
        <v>16</v>
      </c>
    </row>
    <row r="10" spans="1:6" x14ac:dyDescent="0.3">
      <c r="A10" s="12" t="s">
        <v>11</v>
      </c>
      <c r="B10" s="12">
        <f>COUNTIF('01_Артефакты'!$B$5:$B$151,"DOC")</f>
        <v>37</v>
      </c>
      <c r="C10" s="12">
        <v>37</v>
      </c>
      <c r="D10" s="19" t="str">
        <f t="shared" si="0"/>
        <v>ОК</v>
      </c>
      <c r="E10" s="12" t="s">
        <v>95</v>
      </c>
      <c r="F10" s="12" t="s">
        <v>16</v>
      </c>
    </row>
    <row r="11" spans="1:6" x14ac:dyDescent="0.3">
      <c r="A11" s="12" t="s">
        <v>17</v>
      </c>
      <c r="B11" s="12">
        <f>COUNTIF('01_Артефакты'!$B$5:$B$151,"DATA")</f>
        <v>21</v>
      </c>
      <c r="C11" s="12">
        <v>21</v>
      </c>
      <c r="D11" s="19" t="str">
        <f t="shared" si="0"/>
        <v>ОК</v>
      </c>
      <c r="E11" s="12" t="s">
        <v>95</v>
      </c>
      <c r="F11" s="12" t="s">
        <v>16</v>
      </c>
    </row>
    <row r="12" spans="1:6" x14ac:dyDescent="0.3">
      <c r="A12" s="12" t="s">
        <v>23</v>
      </c>
      <c r="B12" s="12">
        <f>COUNTIF('01_Артефакты'!$B$5:$B$151,"FIG")</f>
        <v>19</v>
      </c>
      <c r="C12" s="12">
        <v>19</v>
      </c>
      <c r="D12" s="19" t="str">
        <f t="shared" si="0"/>
        <v>ОК</v>
      </c>
      <c r="E12" s="12" t="s">
        <v>95</v>
      </c>
      <c r="F12" s="12" t="s">
        <v>16</v>
      </c>
    </row>
    <row r="13" spans="1:6" x14ac:dyDescent="0.3">
      <c r="A13" s="12" t="s">
        <v>29</v>
      </c>
      <c r="B13" s="12">
        <f>COUNTIF('01_Артефакты'!$B$5:$B$151,"TAB")</f>
        <v>40</v>
      </c>
      <c r="C13" s="12">
        <v>40</v>
      </c>
      <c r="D13" s="19" t="str">
        <f t="shared" si="0"/>
        <v>ОК</v>
      </c>
      <c r="E13" s="12" t="s">
        <v>95</v>
      </c>
      <c r="F13" s="12" t="s">
        <v>16</v>
      </c>
    </row>
    <row r="14" spans="1:6" x14ac:dyDescent="0.3">
      <c r="A14" s="12" t="s">
        <v>34</v>
      </c>
      <c r="B14" s="12">
        <f>COUNTIF('01_Артефакты'!$B$5:$B$151,"CLM")</f>
        <v>21</v>
      </c>
      <c r="C14" s="12">
        <v>21</v>
      </c>
      <c r="D14" s="19" t="str">
        <f t="shared" si="0"/>
        <v>ОК</v>
      </c>
      <c r="E14" s="12" t="s">
        <v>96</v>
      </c>
      <c r="F14" s="12" t="s">
        <v>16</v>
      </c>
    </row>
    <row r="15" spans="1:6" x14ac:dyDescent="0.3">
      <c r="A15" s="12" t="s">
        <v>40</v>
      </c>
      <c r="B15" s="12">
        <f>COUNTIF('01_Артефакты'!$B$5:$B$151,"CASE")</f>
        <v>4</v>
      </c>
      <c r="C15" s="12">
        <v>4</v>
      </c>
      <c r="D15" s="19" t="str">
        <f t="shared" si="0"/>
        <v>ОК</v>
      </c>
      <c r="E15" s="12" t="s">
        <v>95</v>
      </c>
      <c r="F15" s="12" t="s">
        <v>16</v>
      </c>
    </row>
    <row r="16" spans="1:6" x14ac:dyDescent="0.3">
      <c r="A16" s="12" t="s">
        <v>46</v>
      </c>
      <c r="B16" s="12">
        <f>COUNTIF('01_Артефакты'!$B$5:$B$151,"EP")</f>
        <v>5</v>
      </c>
      <c r="C16" s="12">
        <v>5</v>
      </c>
      <c r="D16" s="19" t="str">
        <f t="shared" si="0"/>
        <v>ОК</v>
      </c>
      <c r="E16" s="12" t="s">
        <v>97</v>
      </c>
      <c r="F16" s="12" t="s">
        <v>16</v>
      </c>
    </row>
    <row r="17" spans="1:6" x14ac:dyDescent="0.3">
      <c r="A17" s="12" t="s">
        <v>98</v>
      </c>
      <c r="B17" s="12">
        <f>COUNTA('20_Связи_CLM'!$A$5:$A$102)</f>
        <v>98</v>
      </c>
      <c r="C17" s="12">
        <v>98</v>
      </c>
      <c r="D17" s="19" t="str">
        <f t="shared" si="0"/>
        <v>ОК</v>
      </c>
      <c r="E17" s="12" t="s">
        <v>99</v>
      </c>
      <c r="F17" s="12" t="s">
        <v>16</v>
      </c>
    </row>
    <row r="18" spans="1:6" x14ac:dyDescent="0.3">
      <c r="A18" s="12" t="s">
        <v>100</v>
      </c>
      <c r="B18" s="12">
        <f>COUNTIF('20_Связи_CLM'!$P$5:$P$102,"ПРОВЕРИТЬ")</f>
        <v>0</v>
      </c>
      <c r="C18" s="12">
        <v>0</v>
      </c>
      <c r="D18" s="19" t="str">
        <f t="shared" si="0"/>
        <v>ОК</v>
      </c>
      <c r="E18" s="12" t="s">
        <v>101</v>
      </c>
      <c r="F18" s="12" t="s">
        <v>16</v>
      </c>
    </row>
    <row r="19" spans="1:6" x14ac:dyDescent="0.3">
      <c r="A19" s="12" t="s">
        <v>102</v>
      </c>
      <c r="B19" s="12">
        <f>COUNTA('21_Местонахождения'!$A$5:$A$424)</f>
        <v>420</v>
      </c>
      <c r="C19" s="12">
        <v>420</v>
      </c>
      <c r="D19" s="19" t="str">
        <f t="shared" si="0"/>
        <v>ОК</v>
      </c>
      <c r="E19" s="12" t="s">
        <v>103</v>
      </c>
      <c r="F19" s="12" t="s">
        <v>16</v>
      </c>
    </row>
    <row r="20" spans="1:6" x14ac:dyDescent="0.3">
      <c r="A20" s="12" t="s">
        <v>104</v>
      </c>
      <c r="B20" s="12">
        <f>COUNTA('22_Происхождение'!$A$5:$A$77)</f>
        <v>73</v>
      </c>
      <c r="C20" s="12">
        <v>73</v>
      </c>
      <c r="D20" s="19" t="str">
        <f t="shared" si="0"/>
        <v>ОК</v>
      </c>
      <c r="E20" s="12" t="s">
        <v>105</v>
      </c>
      <c r="F20" s="12" t="s">
        <v>16</v>
      </c>
    </row>
    <row r="21" spans="1:6" x14ac:dyDescent="0.3">
      <c r="A21" s="12" t="s">
        <v>106</v>
      </c>
      <c r="B21" s="12">
        <f>COUNTA('15_Политики_1701_1703'!$A$22:$A$45)</f>
        <v>24</v>
      </c>
      <c r="C21" s="12">
        <v>24</v>
      </c>
      <c r="D21" s="19" t="str">
        <f t="shared" si="0"/>
        <v>ОК</v>
      </c>
      <c r="E21" s="12" t="s">
        <v>107</v>
      </c>
      <c r="F21" s="12" t="s">
        <v>16</v>
      </c>
    </row>
    <row r="22" spans="1:6" x14ac:dyDescent="0.3">
      <c r="A22" s="12" t="s">
        <v>108</v>
      </c>
      <c r="B22" s="12">
        <f>'15_Политики_1701_1703'!$C$56</f>
        <v>4</v>
      </c>
      <c r="C22" s="12">
        <v>4</v>
      </c>
      <c r="D22" s="19" t="str">
        <f t="shared" si="0"/>
        <v>ОК</v>
      </c>
      <c r="E22" s="12" t="s">
        <v>109</v>
      </c>
      <c r="F22" s="12" t="s">
        <v>16</v>
      </c>
    </row>
    <row r="23" spans="1:6" x14ac:dyDescent="0.3">
      <c r="A23" s="12" t="s">
        <v>110</v>
      </c>
      <c r="B23" s="12">
        <f>'15_Политики_1701_1703'!$C$58</f>
        <v>10</v>
      </c>
      <c r="C23" s="12">
        <v>10</v>
      </c>
      <c r="D23" s="19" t="str">
        <f t="shared" si="0"/>
        <v>ОК</v>
      </c>
      <c r="E23" s="12" t="s">
        <v>109</v>
      </c>
      <c r="F23" s="12" t="s">
        <v>16</v>
      </c>
    </row>
    <row r="24" spans="1:6" x14ac:dyDescent="0.3">
      <c r="A24" s="12" t="s">
        <v>111</v>
      </c>
      <c r="B24" s="12">
        <v>0</v>
      </c>
      <c r="C24" s="12">
        <v>0</v>
      </c>
      <c r="D24" s="19" t="str">
        <f t="shared" si="0"/>
        <v>ОК</v>
      </c>
      <c r="E24" s="12" t="s">
        <v>112</v>
      </c>
      <c r="F24" s="12" t="s">
        <v>16</v>
      </c>
    </row>
  </sheetData>
  <mergeCells count="2">
    <mergeCell ref="A1:F1"/>
    <mergeCell ref="A2:F2"/>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2"/>
  <sheetViews>
    <sheetView showGridLines="0" workbookViewId="0">
      <selection sqref="A1:F1"/>
    </sheetView>
  </sheetViews>
  <sheetFormatPr defaultRowHeight="14.4" x14ac:dyDescent="0.3"/>
  <cols>
    <col min="1" max="1" width="40" customWidth="1"/>
    <col min="2" max="2" width="14" customWidth="1"/>
    <col min="3" max="3" width="40" customWidth="1"/>
    <col min="4" max="5" width="14" customWidth="1"/>
    <col min="6" max="6" width="40" customWidth="1"/>
    <col min="8" max="10" width="28" customWidth="1"/>
  </cols>
  <sheetData>
    <row r="1" spans="1:10" ht="30" customHeight="1" x14ac:dyDescent="0.4">
      <c r="A1" s="26" t="s">
        <v>113</v>
      </c>
      <c r="B1" s="26"/>
      <c r="C1" s="26"/>
      <c r="D1" s="26"/>
      <c r="E1" s="26"/>
      <c r="F1" s="26"/>
      <c r="G1" s="16"/>
      <c r="H1" s="16"/>
      <c r="I1" s="16"/>
      <c r="J1" s="16"/>
    </row>
    <row r="2" spans="1:10" ht="36" customHeight="1" x14ac:dyDescent="0.3">
      <c r="A2" s="27" t="s">
        <v>114</v>
      </c>
      <c r="B2" s="27"/>
      <c r="C2" s="27"/>
      <c r="D2" s="27"/>
      <c r="E2" s="27"/>
      <c r="F2" s="27"/>
      <c r="G2" s="9"/>
      <c r="H2" s="9"/>
      <c r="I2" s="9"/>
      <c r="J2" s="9"/>
    </row>
    <row r="4" spans="1:10" ht="36" customHeight="1" x14ac:dyDescent="0.3">
      <c r="A4" s="10" t="s">
        <v>115</v>
      </c>
      <c r="B4" s="10" t="s">
        <v>116</v>
      </c>
      <c r="C4" s="10" t="s">
        <v>117</v>
      </c>
      <c r="D4" s="10" t="s">
        <v>118</v>
      </c>
      <c r="E4" s="10" t="s">
        <v>57</v>
      </c>
      <c r="F4" s="10" t="s">
        <v>119</v>
      </c>
      <c r="G4" s="10" t="s">
        <v>120</v>
      </c>
      <c r="H4" s="10" t="s">
        <v>3</v>
      </c>
      <c r="I4" s="10" t="s">
        <v>121</v>
      </c>
      <c r="J4" s="10" t="s">
        <v>57</v>
      </c>
    </row>
    <row r="5" spans="1:10" ht="43.2" x14ac:dyDescent="0.3">
      <c r="A5" s="11" t="s">
        <v>85</v>
      </c>
      <c r="B5" s="11">
        <v>160</v>
      </c>
      <c r="C5" s="11" t="s">
        <v>122</v>
      </c>
      <c r="D5" s="11">
        <v>160</v>
      </c>
      <c r="E5" s="11" t="s">
        <v>123</v>
      </c>
      <c r="F5" s="11" t="s">
        <v>124</v>
      </c>
      <c r="G5" s="12" t="s">
        <v>125</v>
      </c>
      <c r="H5" s="12">
        <v>147</v>
      </c>
      <c r="I5" s="12">
        <v>147</v>
      </c>
      <c r="J5" s="12" t="s">
        <v>123</v>
      </c>
    </row>
    <row r="6" spans="1:10" ht="28.8" x14ac:dyDescent="0.3">
      <c r="A6" s="11" t="s">
        <v>87</v>
      </c>
      <c r="B6" s="11">
        <v>154</v>
      </c>
      <c r="C6" s="11" t="s">
        <v>126</v>
      </c>
      <c r="D6" s="11">
        <v>154</v>
      </c>
      <c r="E6" s="11" t="s">
        <v>123</v>
      </c>
      <c r="F6" s="11" t="s">
        <v>127</v>
      </c>
      <c r="G6" s="12" t="s">
        <v>128</v>
      </c>
      <c r="H6" s="12">
        <v>147</v>
      </c>
      <c r="I6" s="12">
        <v>147</v>
      </c>
      <c r="J6" s="12" t="s">
        <v>123</v>
      </c>
    </row>
    <row r="7" spans="1:10" ht="43.2" x14ac:dyDescent="0.3">
      <c r="A7" s="11" t="s">
        <v>129</v>
      </c>
      <c r="B7" s="11">
        <v>21</v>
      </c>
      <c r="C7" s="11" t="s">
        <v>130</v>
      </c>
      <c r="D7" s="11">
        <v>21</v>
      </c>
      <c r="E7" s="11" t="s">
        <v>123</v>
      </c>
      <c r="F7" s="11" t="s">
        <v>131</v>
      </c>
      <c r="G7" s="12" t="s">
        <v>132</v>
      </c>
      <c r="H7" s="12">
        <v>0</v>
      </c>
      <c r="I7" s="12">
        <v>0</v>
      </c>
      <c r="J7" s="12" t="s">
        <v>123</v>
      </c>
    </row>
    <row r="8" spans="1:10" ht="43.2" x14ac:dyDescent="0.3">
      <c r="A8" s="11" t="s">
        <v>133</v>
      </c>
      <c r="B8" s="11">
        <v>37</v>
      </c>
      <c r="C8" s="11" t="s">
        <v>134</v>
      </c>
      <c r="D8" s="11">
        <v>37</v>
      </c>
      <c r="E8" s="11" t="s">
        <v>123</v>
      </c>
      <c r="F8" s="11" t="s">
        <v>135</v>
      </c>
      <c r="G8" s="12" t="s">
        <v>136</v>
      </c>
      <c r="H8" s="12">
        <v>0</v>
      </c>
      <c r="I8" s="12">
        <v>0</v>
      </c>
      <c r="J8" s="12" t="s">
        <v>123</v>
      </c>
    </row>
    <row r="9" spans="1:10" ht="57.6" x14ac:dyDescent="0.3">
      <c r="A9" s="11" t="s">
        <v>137</v>
      </c>
      <c r="B9" s="11">
        <v>7</v>
      </c>
      <c r="C9" s="11" t="s">
        <v>53</v>
      </c>
      <c r="D9" s="11">
        <v>7</v>
      </c>
      <c r="E9" s="11" t="s">
        <v>123</v>
      </c>
      <c r="F9" s="11" t="s">
        <v>138</v>
      </c>
      <c r="G9" s="12" t="s">
        <v>139</v>
      </c>
      <c r="H9" s="12">
        <v>0</v>
      </c>
      <c r="I9" s="12">
        <v>0</v>
      </c>
      <c r="J9" s="12" t="s">
        <v>123</v>
      </c>
    </row>
    <row r="10" spans="1:10" x14ac:dyDescent="0.3">
      <c r="A10" s="11" t="s">
        <v>140</v>
      </c>
      <c r="B10" s="11">
        <v>24</v>
      </c>
      <c r="C10" s="11" t="s">
        <v>141</v>
      </c>
      <c r="D10" s="11">
        <v>24</v>
      </c>
      <c r="E10" s="11" t="s">
        <v>123</v>
      </c>
      <c r="F10" s="11" t="s">
        <v>142</v>
      </c>
      <c r="G10" s="12" t="s">
        <v>143</v>
      </c>
      <c r="H10" s="12" t="s">
        <v>144</v>
      </c>
      <c r="I10" s="12" t="s">
        <v>144</v>
      </c>
      <c r="J10" s="12" t="s">
        <v>123</v>
      </c>
    </row>
    <row r="11" spans="1:10" ht="28.8" x14ac:dyDescent="0.3">
      <c r="A11" s="11" t="s">
        <v>145</v>
      </c>
      <c r="B11" s="11">
        <v>3</v>
      </c>
      <c r="C11" s="11" t="s">
        <v>146</v>
      </c>
      <c r="D11" s="11">
        <v>3</v>
      </c>
      <c r="E11" s="11" t="s">
        <v>123</v>
      </c>
      <c r="F11" s="11" t="s">
        <v>147</v>
      </c>
      <c r="G11" s="12" t="s">
        <v>148</v>
      </c>
      <c r="H11" s="12">
        <v>0</v>
      </c>
      <c r="I11" s="12">
        <v>0</v>
      </c>
      <c r="J11" s="12" t="s">
        <v>123</v>
      </c>
    </row>
    <row r="12" spans="1:10" ht="28.8" x14ac:dyDescent="0.3">
      <c r="A12" s="11" t="s">
        <v>149</v>
      </c>
      <c r="B12" s="11">
        <v>1</v>
      </c>
      <c r="C12" s="11" t="s">
        <v>150</v>
      </c>
      <c r="D12" s="11">
        <v>1</v>
      </c>
      <c r="E12" s="11" t="s">
        <v>123</v>
      </c>
      <c r="F12" s="11" t="s">
        <v>151</v>
      </c>
      <c r="G12" s="12" t="s">
        <v>152</v>
      </c>
      <c r="H12" s="12">
        <v>0</v>
      </c>
      <c r="I12" s="12">
        <v>0</v>
      </c>
      <c r="J12" s="12" t="s">
        <v>123</v>
      </c>
    </row>
  </sheetData>
  <mergeCells count="2">
    <mergeCell ref="A1:F1"/>
    <mergeCell ref="A2:F2"/>
  </mergeCells>
  <conditionalFormatting sqref="E5:E12">
    <cfRule type="expression" dxfId="9" priority="1">
      <formula>E5="OK"</formula>
    </cfRule>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51"/>
  <sheetViews>
    <sheetView showGridLines="0" workbookViewId="0">
      <selection sqref="A1:S1"/>
    </sheetView>
  </sheetViews>
  <sheetFormatPr defaultRowHeight="14.4" x14ac:dyDescent="0.3"/>
  <cols>
    <col min="1" max="2" width="14" customWidth="1"/>
    <col min="3" max="3" width="28" customWidth="1"/>
    <col min="4" max="4" width="40" customWidth="1"/>
    <col min="5" max="6" width="28" customWidth="1"/>
    <col min="7" max="7" width="14" customWidth="1"/>
    <col min="8" max="9" width="40" customWidth="1"/>
    <col min="10" max="10" width="14" customWidth="1"/>
    <col min="11" max="11" width="28" customWidth="1"/>
    <col min="12" max="12" width="14" customWidth="1"/>
    <col min="13" max="13" width="28" customWidth="1"/>
    <col min="14" max="17" width="14" customWidth="1"/>
    <col min="18" max="18" width="28" customWidth="1"/>
    <col min="19" max="19" width="40" customWidth="1"/>
  </cols>
  <sheetData>
    <row r="1" spans="1:19" ht="30" customHeight="1" x14ac:dyDescent="0.3">
      <c r="A1" s="28" t="s">
        <v>153</v>
      </c>
      <c r="B1" s="28"/>
      <c r="C1" s="28"/>
      <c r="D1" s="28"/>
      <c r="E1" s="28"/>
      <c r="F1" s="28"/>
      <c r="G1" s="28"/>
      <c r="H1" s="28"/>
      <c r="I1" s="28"/>
      <c r="J1" s="28"/>
      <c r="K1" s="28"/>
      <c r="L1" s="28"/>
      <c r="M1" s="28"/>
      <c r="N1" s="28"/>
      <c r="O1" s="28"/>
      <c r="P1" s="28"/>
      <c r="Q1" s="28"/>
      <c r="R1" s="28"/>
      <c r="S1" s="28"/>
    </row>
    <row r="2" spans="1:19" ht="36" customHeight="1" x14ac:dyDescent="0.3">
      <c r="A2" s="29" t="s">
        <v>154</v>
      </c>
      <c r="B2" s="29"/>
      <c r="C2" s="29"/>
      <c r="D2" s="29"/>
      <c r="E2" s="29"/>
      <c r="F2" s="29"/>
      <c r="G2" s="29"/>
      <c r="H2" s="29"/>
      <c r="I2" s="29"/>
      <c r="J2" s="29"/>
      <c r="K2" s="29"/>
      <c r="L2" s="29"/>
      <c r="M2" s="29"/>
      <c r="N2" s="29"/>
      <c r="O2" s="29"/>
      <c r="P2" s="29"/>
      <c r="Q2" s="29"/>
      <c r="R2" s="29"/>
      <c r="S2" s="29"/>
    </row>
    <row r="4" spans="1:19" ht="34.049999999999997" customHeight="1" x14ac:dyDescent="0.3">
      <c r="A4" s="3" t="s">
        <v>155</v>
      </c>
      <c r="B4" s="3" t="s">
        <v>4</v>
      </c>
      <c r="C4" s="3" t="s">
        <v>156</v>
      </c>
      <c r="D4" s="3" t="s">
        <v>157</v>
      </c>
      <c r="E4" s="3" t="s">
        <v>158</v>
      </c>
      <c r="F4" s="3" t="s">
        <v>159</v>
      </c>
      <c r="G4" s="3" t="s">
        <v>160</v>
      </c>
      <c r="H4" s="3" t="s">
        <v>161</v>
      </c>
      <c r="I4" s="3" t="s">
        <v>162</v>
      </c>
      <c r="J4" s="3" t="s">
        <v>163</v>
      </c>
      <c r="K4" s="3" t="s">
        <v>164</v>
      </c>
      <c r="L4" s="3" t="s">
        <v>165</v>
      </c>
      <c r="M4" s="3" t="s">
        <v>166</v>
      </c>
      <c r="N4" s="3" t="s">
        <v>167</v>
      </c>
      <c r="O4" s="3" t="s">
        <v>168</v>
      </c>
      <c r="P4" s="3" t="s">
        <v>169</v>
      </c>
      <c r="Q4" s="3" t="s">
        <v>170</v>
      </c>
      <c r="R4" s="3" t="s">
        <v>171</v>
      </c>
      <c r="S4" s="3" t="s">
        <v>172</v>
      </c>
    </row>
    <row r="5" spans="1:19" ht="52.05" customHeight="1" x14ac:dyDescent="0.3">
      <c r="A5" s="4" t="s">
        <v>14</v>
      </c>
      <c r="B5" s="4" t="s">
        <v>11</v>
      </c>
      <c r="C5" s="4" t="s">
        <v>173</v>
      </c>
      <c r="D5" s="4" t="s">
        <v>174</v>
      </c>
      <c r="E5" s="4" t="s">
        <v>175</v>
      </c>
      <c r="F5" s="4" t="s">
        <v>176</v>
      </c>
      <c r="G5" s="4"/>
      <c r="H5" s="4" t="s">
        <v>177</v>
      </c>
      <c r="I5" s="4" t="s">
        <v>178</v>
      </c>
      <c r="J5" s="4" t="s">
        <v>179</v>
      </c>
      <c r="K5" s="4" t="s">
        <v>60</v>
      </c>
      <c r="L5" s="4" t="s">
        <v>180</v>
      </c>
      <c r="M5" s="4" t="s">
        <v>181</v>
      </c>
      <c r="N5" s="4" t="s">
        <v>182</v>
      </c>
      <c r="O5" s="4"/>
      <c r="P5" s="4">
        <v>2026</v>
      </c>
      <c r="Q5" s="4" t="s">
        <v>183</v>
      </c>
      <c r="R5" s="4" t="s">
        <v>184</v>
      </c>
      <c r="S5" s="4"/>
    </row>
    <row r="6" spans="1:19" ht="52.05" customHeight="1" x14ac:dyDescent="0.3">
      <c r="A6" s="4" t="s">
        <v>185</v>
      </c>
      <c r="B6" s="4" t="s">
        <v>11</v>
      </c>
      <c r="C6" s="4" t="s">
        <v>173</v>
      </c>
      <c r="D6" s="4" t="s">
        <v>186</v>
      </c>
      <c r="E6" s="4" t="s">
        <v>175</v>
      </c>
      <c r="F6" s="4" t="s">
        <v>176</v>
      </c>
      <c r="G6" s="4"/>
      <c r="H6" s="4" t="s">
        <v>187</v>
      </c>
      <c r="I6" s="4" t="s">
        <v>188</v>
      </c>
      <c r="J6" s="4" t="s">
        <v>179</v>
      </c>
      <c r="K6" s="4" t="s">
        <v>60</v>
      </c>
      <c r="L6" s="4" t="s">
        <v>180</v>
      </c>
      <c r="M6" s="4" t="s">
        <v>181</v>
      </c>
      <c r="N6" s="4" t="s">
        <v>189</v>
      </c>
      <c r="O6" s="4"/>
      <c r="P6" s="4">
        <v>2021</v>
      </c>
      <c r="Q6" s="4" t="s">
        <v>183</v>
      </c>
      <c r="R6" s="4" t="s">
        <v>184</v>
      </c>
      <c r="S6" s="4"/>
    </row>
    <row r="7" spans="1:19" ht="52.05" customHeight="1" x14ac:dyDescent="0.3">
      <c r="A7" s="4" t="s">
        <v>190</v>
      </c>
      <c r="B7" s="4" t="s">
        <v>11</v>
      </c>
      <c r="C7" s="4" t="s">
        <v>173</v>
      </c>
      <c r="D7" s="4" t="s">
        <v>191</v>
      </c>
      <c r="E7" s="4" t="s">
        <v>175</v>
      </c>
      <c r="F7" s="4" t="s">
        <v>176</v>
      </c>
      <c r="G7" s="4"/>
      <c r="H7" s="4" t="s">
        <v>192</v>
      </c>
      <c r="I7" s="4" t="s">
        <v>193</v>
      </c>
      <c r="J7" s="4" t="s">
        <v>179</v>
      </c>
      <c r="K7" s="4" t="s">
        <v>60</v>
      </c>
      <c r="L7" s="4" t="s">
        <v>180</v>
      </c>
      <c r="M7" s="4" t="s">
        <v>181</v>
      </c>
      <c r="N7" s="4" t="s">
        <v>194</v>
      </c>
      <c r="O7" s="4"/>
      <c r="P7" s="4">
        <v>2022</v>
      </c>
      <c r="Q7" s="4" t="s">
        <v>183</v>
      </c>
      <c r="R7" s="4" t="s">
        <v>184</v>
      </c>
      <c r="S7" s="4"/>
    </row>
    <row r="8" spans="1:19" ht="52.05" customHeight="1" x14ac:dyDescent="0.3">
      <c r="A8" s="4" t="s">
        <v>195</v>
      </c>
      <c r="B8" s="4" t="s">
        <v>11</v>
      </c>
      <c r="C8" s="4" t="s">
        <v>196</v>
      </c>
      <c r="D8" s="4" t="s">
        <v>197</v>
      </c>
      <c r="E8" s="4" t="s">
        <v>175</v>
      </c>
      <c r="F8" s="4" t="s">
        <v>176</v>
      </c>
      <c r="G8" s="4"/>
      <c r="H8" s="4" t="s">
        <v>198</v>
      </c>
      <c r="I8" s="4" t="s">
        <v>199</v>
      </c>
      <c r="J8" s="4" t="s">
        <v>179</v>
      </c>
      <c r="K8" s="4" t="s">
        <v>60</v>
      </c>
      <c r="L8" s="4" t="s">
        <v>180</v>
      </c>
      <c r="M8" s="4" t="s">
        <v>181</v>
      </c>
      <c r="N8" s="4" t="s">
        <v>200</v>
      </c>
      <c r="O8" s="4" t="s">
        <v>201</v>
      </c>
      <c r="P8" s="4">
        <v>2023</v>
      </c>
      <c r="Q8" s="4" t="s">
        <v>183</v>
      </c>
      <c r="R8" s="4" t="s">
        <v>184</v>
      </c>
      <c r="S8" s="4"/>
    </row>
    <row r="9" spans="1:19" ht="52.05" customHeight="1" x14ac:dyDescent="0.3">
      <c r="A9" s="4" t="s">
        <v>202</v>
      </c>
      <c r="B9" s="4" t="s">
        <v>11</v>
      </c>
      <c r="C9" s="4" t="s">
        <v>203</v>
      </c>
      <c r="D9" s="4" t="s">
        <v>204</v>
      </c>
      <c r="E9" s="4" t="s">
        <v>175</v>
      </c>
      <c r="F9" s="4" t="s">
        <v>176</v>
      </c>
      <c r="G9" s="4"/>
      <c r="H9" s="4" t="s">
        <v>205</v>
      </c>
      <c r="I9" s="4" t="s">
        <v>206</v>
      </c>
      <c r="J9" s="4" t="s">
        <v>179</v>
      </c>
      <c r="K9" s="4" t="s">
        <v>60</v>
      </c>
      <c r="L9" s="4" t="s">
        <v>180</v>
      </c>
      <c r="M9" s="4" t="s">
        <v>181</v>
      </c>
      <c r="N9" s="4" t="s">
        <v>207</v>
      </c>
      <c r="O9" s="4" t="s">
        <v>208</v>
      </c>
      <c r="P9" s="4">
        <v>2026</v>
      </c>
      <c r="Q9" s="4" t="s">
        <v>183</v>
      </c>
      <c r="R9" s="4" t="s">
        <v>184</v>
      </c>
      <c r="S9" s="4"/>
    </row>
    <row r="10" spans="1:19" ht="52.05" customHeight="1" x14ac:dyDescent="0.3">
      <c r="A10" s="4" t="s">
        <v>209</v>
      </c>
      <c r="B10" s="4" t="s">
        <v>11</v>
      </c>
      <c r="C10" s="4" t="s">
        <v>210</v>
      </c>
      <c r="D10" s="4" t="s">
        <v>211</v>
      </c>
      <c r="E10" s="4" t="s">
        <v>175</v>
      </c>
      <c r="F10" s="4" t="s">
        <v>176</v>
      </c>
      <c r="G10" s="4"/>
      <c r="H10" s="4" t="s">
        <v>212</v>
      </c>
      <c r="I10" s="4" t="s">
        <v>213</v>
      </c>
      <c r="J10" s="4" t="s">
        <v>179</v>
      </c>
      <c r="K10" s="4" t="s">
        <v>60</v>
      </c>
      <c r="L10" s="4" t="s">
        <v>180</v>
      </c>
      <c r="M10" s="4" t="s">
        <v>181</v>
      </c>
      <c r="N10" s="4" t="s">
        <v>214</v>
      </c>
      <c r="O10" s="4"/>
      <c r="P10" s="4">
        <v>2024</v>
      </c>
      <c r="Q10" s="4" t="s">
        <v>183</v>
      </c>
      <c r="R10" s="4" t="s">
        <v>184</v>
      </c>
      <c r="S10" s="4"/>
    </row>
    <row r="11" spans="1:19" ht="52.05" customHeight="1" x14ac:dyDescent="0.3">
      <c r="A11" s="4" t="s">
        <v>215</v>
      </c>
      <c r="B11" s="4" t="s">
        <v>11</v>
      </c>
      <c r="C11" s="4" t="s">
        <v>173</v>
      </c>
      <c r="D11" s="4" t="s">
        <v>216</v>
      </c>
      <c r="E11" s="4" t="s">
        <v>175</v>
      </c>
      <c r="F11" s="4" t="s">
        <v>176</v>
      </c>
      <c r="G11" s="4"/>
      <c r="H11" s="4" t="s">
        <v>217</v>
      </c>
      <c r="I11" s="4" t="s">
        <v>218</v>
      </c>
      <c r="J11" s="4" t="s">
        <v>179</v>
      </c>
      <c r="K11" s="4" t="s">
        <v>60</v>
      </c>
      <c r="L11" s="4" t="s">
        <v>180</v>
      </c>
      <c r="M11" s="4" t="s">
        <v>181</v>
      </c>
      <c r="N11" s="4" t="s">
        <v>219</v>
      </c>
      <c r="O11" s="4" t="s">
        <v>220</v>
      </c>
      <c r="P11" s="4">
        <v>2023</v>
      </c>
      <c r="Q11" s="4" t="s">
        <v>221</v>
      </c>
      <c r="R11" s="4" t="s">
        <v>184</v>
      </c>
      <c r="S11" s="4"/>
    </row>
    <row r="12" spans="1:19" ht="52.05" customHeight="1" x14ac:dyDescent="0.3">
      <c r="A12" s="4" t="s">
        <v>222</v>
      </c>
      <c r="B12" s="4" t="s">
        <v>11</v>
      </c>
      <c r="C12" s="4" t="s">
        <v>173</v>
      </c>
      <c r="D12" s="4" t="s">
        <v>223</v>
      </c>
      <c r="E12" s="4" t="s">
        <v>175</v>
      </c>
      <c r="F12" s="4" t="s">
        <v>176</v>
      </c>
      <c r="G12" s="4"/>
      <c r="H12" s="4" t="s">
        <v>224</v>
      </c>
      <c r="I12" s="4" t="s">
        <v>213</v>
      </c>
      <c r="J12" s="4" t="s">
        <v>179</v>
      </c>
      <c r="K12" s="4" t="s">
        <v>60</v>
      </c>
      <c r="L12" s="4" t="s">
        <v>180</v>
      </c>
      <c r="M12" s="4" t="s">
        <v>181</v>
      </c>
      <c r="N12" s="4" t="s">
        <v>225</v>
      </c>
      <c r="O12" s="4"/>
      <c r="P12" s="4"/>
      <c r="Q12" s="4" t="s">
        <v>183</v>
      </c>
      <c r="R12" s="4" t="s">
        <v>184</v>
      </c>
      <c r="S12" s="4"/>
    </row>
    <row r="13" spans="1:19" ht="52.05" customHeight="1" x14ac:dyDescent="0.3">
      <c r="A13" s="4" t="s">
        <v>226</v>
      </c>
      <c r="B13" s="4" t="s">
        <v>11</v>
      </c>
      <c r="C13" s="4" t="s">
        <v>203</v>
      </c>
      <c r="D13" s="4" t="s">
        <v>227</v>
      </c>
      <c r="E13" s="4" t="s">
        <v>175</v>
      </c>
      <c r="F13" s="4" t="s">
        <v>176</v>
      </c>
      <c r="G13" s="4"/>
      <c r="H13" s="4" t="s">
        <v>228</v>
      </c>
      <c r="I13" s="4" t="s">
        <v>213</v>
      </c>
      <c r="J13" s="4" t="s">
        <v>179</v>
      </c>
      <c r="K13" s="4" t="s">
        <v>60</v>
      </c>
      <c r="L13" s="4" t="s">
        <v>180</v>
      </c>
      <c r="M13" s="4" t="s">
        <v>181</v>
      </c>
      <c r="N13" s="4" t="s">
        <v>229</v>
      </c>
      <c r="O13" s="4"/>
      <c r="P13" s="4">
        <v>2021</v>
      </c>
      <c r="Q13" s="4" t="s">
        <v>183</v>
      </c>
      <c r="R13" s="4" t="s">
        <v>184</v>
      </c>
      <c r="S13" s="4"/>
    </row>
    <row r="14" spans="1:19" ht="52.05" customHeight="1" x14ac:dyDescent="0.3">
      <c r="A14" s="4" t="s">
        <v>230</v>
      </c>
      <c r="B14" s="4" t="s">
        <v>11</v>
      </c>
      <c r="C14" s="4" t="s">
        <v>203</v>
      </c>
      <c r="D14" s="4" t="s">
        <v>231</v>
      </c>
      <c r="E14" s="4" t="s">
        <v>175</v>
      </c>
      <c r="F14" s="4" t="s">
        <v>176</v>
      </c>
      <c r="G14" s="4"/>
      <c r="H14" s="4" t="s">
        <v>232</v>
      </c>
      <c r="I14" s="4" t="s">
        <v>233</v>
      </c>
      <c r="J14" s="4" t="s">
        <v>179</v>
      </c>
      <c r="K14" s="4" t="s">
        <v>60</v>
      </c>
      <c r="L14" s="4" t="s">
        <v>180</v>
      </c>
      <c r="M14" s="4" t="s">
        <v>181</v>
      </c>
      <c r="N14" s="4" t="s">
        <v>234</v>
      </c>
      <c r="O14" s="4" t="s">
        <v>235</v>
      </c>
      <c r="P14" s="4">
        <v>2014</v>
      </c>
      <c r="Q14" s="4" t="s">
        <v>183</v>
      </c>
      <c r="R14" s="4" t="s">
        <v>184</v>
      </c>
      <c r="S14" s="4"/>
    </row>
    <row r="15" spans="1:19" ht="52.05" customHeight="1" x14ac:dyDescent="0.3">
      <c r="A15" s="4" t="s">
        <v>236</v>
      </c>
      <c r="B15" s="4" t="s">
        <v>11</v>
      </c>
      <c r="C15" s="4" t="s">
        <v>203</v>
      </c>
      <c r="D15" s="4" t="s">
        <v>237</v>
      </c>
      <c r="E15" s="4" t="s">
        <v>175</v>
      </c>
      <c r="F15" s="4" t="s">
        <v>176</v>
      </c>
      <c r="G15" s="4"/>
      <c r="H15" s="4" t="s">
        <v>238</v>
      </c>
      <c r="I15" s="4" t="s">
        <v>233</v>
      </c>
      <c r="J15" s="4" t="s">
        <v>179</v>
      </c>
      <c r="K15" s="4" t="s">
        <v>60</v>
      </c>
      <c r="L15" s="4" t="s">
        <v>180</v>
      </c>
      <c r="M15" s="4" t="s">
        <v>181</v>
      </c>
      <c r="N15" s="4" t="s">
        <v>239</v>
      </c>
      <c r="O15" s="4" t="s">
        <v>240</v>
      </c>
      <c r="P15" s="4">
        <v>1998</v>
      </c>
      <c r="Q15" s="4" t="s">
        <v>183</v>
      </c>
      <c r="R15" s="4" t="s">
        <v>184</v>
      </c>
      <c r="S15" s="4"/>
    </row>
    <row r="16" spans="1:19" ht="52.05" customHeight="1" x14ac:dyDescent="0.3">
      <c r="A16" s="4" t="s">
        <v>241</v>
      </c>
      <c r="B16" s="4" t="s">
        <v>11</v>
      </c>
      <c r="C16" s="4" t="s">
        <v>203</v>
      </c>
      <c r="D16" s="4" t="s">
        <v>242</v>
      </c>
      <c r="E16" s="4" t="s">
        <v>175</v>
      </c>
      <c r="F16" s="4" t="s">
        <v>176</v>
      </c>
      <c r="G16" s="4"/>
      <c r="H16" s="4" t="s">
        <v>243</v>
      </c>
      <c r="I16" s="4" t="s">
        <v>233</v>
      </c>
      <c r="J16" s="4" t="s">
        <v>179</v>
      </c>
      <c r="K16" s="4" t="s">
        <v>60</v>
      </c>
      <c r="L16" s="4" t="s">
        <v>180</v>
      </c>
      <c r="M16" s="4" t="s">
        <v>181</v>
      </c>
      <c r="N16" s="4" t="s">
        <v>244</v>
      </c>
      <c r="O16" s="4" t="s">
        <v>245</v>
      </c>
      <c r="P16" s="4">
        <v>2004</v>
      </c>
      <c r="Q16" s="4" t="s">
        <v>16</v>
      </c>
      <c r="R16" s="4" t="s">
        <v>184</v>
      </c>
      <c r="S16" s="4"/>
    </row>
    <row r="17" spans="1:19" ht="52.05" customHeight="1" x14ac:dyDescent="0.3">
      <c r="A17" s="4" t="s">
        <v>246</v>
      </c>
      <c r="B17" s="4" t="s">
        <v>11</v>
      </c>
      <c r="C17" s="4" t="s">
        <v>203</v>
      </c>
      <c r="D17" s="4" t="s">
        <v>247</v>
      </c>
      <c r="E17" s="4" t="s">
        <v>175</v>
      </c>
      <c r="F17" s="4" t="s">
        <v>176</v>
      </c>
      <c r="G17" s="4"/>
      <c r="H17" s="4" t="s">
        <v>248</v>
      </c>
      <c r="I17" s="4" t="s">
        <v>249</v>
      </c>
      <c r="J17" s="4" t="s">
        <v>179</v>
      </c>
      <c r="K17" s="4" t="s">
        <v>60</v>
      </c>
      <c r="L17" s="4" t="s">
        <v>180</v>
      </c>
      <c r="M17" s="4" t="s">
        <v>181</v>
      </c>
      <c r="N17" s="4" t="s">
        <v>250</v>
      </c>
      <c r="O17" s="4"/>
      <c r="P17" s="4">
        <v>2020</v>
      </c>
      <c r="Q17" s="4" t="s">
        <v>221</v>
      </c>
      <c r="R17" s="4" t="s">
        <v>184</v>
      </c>
      <c r="S17" s="4"/>
    </row>
    <row r="18" spans="1:19" ht="52.05" customHeight="1" x14ac:dyDescent="0.3">
      <c r="A18" s="4" t="s">
        <v>251</v>
      </c>
      <c r="B18" s="4" t="s">
        <v>11</v>
      </c>
      <c r="C18" s="4" t="s">
        <v>203</v>
      </c>
      <c r="D18" s="4" t="s">
        <v>252</v>
      </c>
      <c r="E18" s="4" t="s">
        <v>175</v>
      </c>
      <c r="F18" s="4" t="s">
        <v>176</v>
      </c>
      <c r="G18" s="4"/>
      <c r="H18" s="4" t="s">
        <v>253</v>
      </c>
      <c r="I18" s="4" t="s">
        <v>254</v>
      </c>
      <c r="J18" s="4" t="s">
        <v>179</v>
      </c>
      <c r="K18" s="4" t="s">
        <v>60</v>
      </c>
      <c r="L18" s="4" t="s">
        <v>180</v>
      </c>
      <c r="M18" s="4" t="s">
        <v>181</v>
      </c>
      <c r="N18" s="4" t="s">
        <v>255</v>
      </c>
      <c r="O18" s="4"/>
      <c r="P18" s="4">
        <v>2023</v>
      </c>
      <c r="Q18" s="4" t="s">
        <v>221</v>
      </c>
      <c r="R18" s="4" t="s">
        <v>184</v>
      </c>
      <c r="S18" s="4"/>
    </row>
    <row r="19" spans="1:19" ht="52.05" customHeight="1" x14ac:dyDescent="0.3">
      <c r="A19" s="4" t="s">
        <v>256</v>
      </c>
      <c r="B19" s="4" t="s">
        <v>11</v>
      </c>
      <c r="C19" s="4" t="s">
        <v>203</v>
      </c>
      <c r="D19" s="4" t="s">
        <v>257</v>
      </c>
      <c r="E19" s="4" t="s">
        <v>175</v>
      </c>
      <c r="F19" s="4" t="s">
        <v>176</v>
      </c>
      <c r="G19" s="4"/>
      <c r="H19" s="4" t="s">
        <v>258</v>
      </c>
      <c r="I19" s="4" t="s">
        <v>259</v>
      </c>
      <c r="J19" s="4" t="s">
        <v>179</v>
      </c>
      <c r="K19" s="4" t="s">
        <v>60</v>
      </c>
      <c r="L19" s="4" t="s">
        <v>180</v>
      </c>
      <c r="M19" s="4" t="s">
        <v>181</v>
      </c>
      <c r="N19" s="4" t="s">
        <v>260</v>
      </c>
      <c r="O19" s="4"/>
      <c r="P19" s="4">
        <v>2014</v>
      </c>
      <c r="Q19" s="4" t="s">
        <v>221</v>
      </c>
      <c r="R19" s="4" t="s">
        <v>184</v>
      </c>
      <c r="S19" s="4"/>
    </row>
    <row r="20" spans="1:19" ht="52.05" customHeight="1" x14ac:dyDescent="0.3">
      <c r="A20" s="4" t="s">
        <v>261</v>
      </c>
      <c r="B20" s="4" t="s">
        <v>11</v>
      </c>
      <c r="C20" s="4" t="s">
        <v>203</v>
      </c>
      <c r="D20" s="4" t="s">
        <v>262</v>
      </c>
      <c r="E20" s="4" t="s">
        <v>175</v>
      </c>
      <c r="F20" s="4" t="s">
        <v>176</v>
      </c>
      <c r="G20" s="4"/>
      <c r="H20" s="4" t="s">
        <v>263</v>
      </c>
      <c r="I20" s="4" t="s">
        <v>264</v>
      </c>
      <c r="J20" s="4" t="s">
        <v>179</v>
      </c>
      <c r="K20" s="4" t="s">
        <v>60</v>
      </c>
      <c r="L20" s="4" t="s">
        <v>180</v>
      </c>
      <c r="M20" s="4" t="s">
        <v>181</v>
      </c>
      <c r="N20" s="4" t="s">
        <v>265</v>
      </c>
      <c r="O20" s="4" t="s">
        <v>266</v>
      </c>
      <c r="P20" s="4">
        <v>2013</v>
      </c>
      <c r="Q20" s="4" t="s">
        <v>16</v>
      </c>
      <c r="R20" s="4" t="s">
        <v>184</v>
      </c>
      <c r="S20" s="4"/>
    </row>
    <row r="21" spans="1:19" ht="52.05" customHeight="1" x14ac:dyDescent="0.3">
      <c r="A21" s="4" t="s">
        <v>267</v>
      </c>
      <c r="B21" s="4" t="s">
        <v>11</v>
      </c>
      <c r="C21" s="4" t="s">
        <v>203</v>
      </c>
      <c r="D21" s="4" t="s">
        <v>268</v>
      </c>
      <c r="E21" s="4" t="s">
        <v>175</v>
      </c>
      <c r="F21" s="4" t="s">
        <v>176</v>
      </c>
      <c r="G21" s="4"/>
      <c r="H21" s="4" t="s">
        <v>269</v>
      </c>
      <c r="I21" s="4" t="s">
        <v>270</v>
      </c>
      <c r="J21" s="4" t="s">
        <v>179</v>
      </c>
      <c r="K21" s="4" t="s">
        <v>60</v>
      </c>
      <c r="L21" s="4" t="s">
        <v>180</v>
      </c>
      <c r="M21" s="4" t="s">
        <v>181</v>
      </c>
      <c r="N21" s="4" t="s">
        <v>271</v>
      </c>
      <c r="O21" s="4" t="s">
        <v>272</v>
      </c>
      <c r="P21" s="4">
        <v>2007</v>
      </c>
      <c r="Q21" s="4" t="s">
        <v>16</v>
      </c>
      <c r="R21" s="4" t="s">
        <v>184</v>
      </c>
      <c r="S21" s="4"/>
    </row>
    <row r="22" spans="1:19" ht="52.05" customHeight="1" x14ac:dyDescent="0.3">
      <c r="A22" s="4" t="s">
        <v>273</v>
      </c>
      <c r="B22" s="4" t="s">
        <v>11</v>
      </c>
      <c r="C22" s="4" t="s">
        <v>203</v>
      </c>
      <c r="D22" s="4" t="s">
        <v>274</v>
      </c>
      <c r="E22" s="4" t="s">
        <v>175</v>
      </c>
      <c r="F22" s="4" t="s">
        <v>176</v>
      </c>
      <c r="G22" s="4"/>
      <c r="H22" s="4" t="s">
        <v>275</v>
      </c>
      <c r="I22" s="4" t="s">
        <v>276</v>
      </c>
      <c r="J22" s="4" t="s">
        <v>179</v>
      </c>
      <c r="K22" s="4" t="s">
        <v>60</v>
      </c>
      <c r="L22" s="4" t="s">
        <v>180</v>
      </c>
      <c r="M22" s="4" t="s">
        <v>181</v>
      </c>
      <c r="N22" s="4" t="s">
        <v>277</v>
      </c>
      <c r="O22" s="4" t="s">
        <v>278</v>
      </c>
      <c r="P22" s="4">
        <v>2023</v>
      </c>
      <c r="Q22" s="4" t="s">
        <v>221</v>
      </c>
      <c r="R22" s="4" t="s">
        <v>184</v>
      </c>
      <c r="S22" s="4"/>
    </row>
    <row r="23" spans="1:19" ht="52.05" customHeight="1" x14ac:dyDescent="0.3">
      <c r="A23" s="4" t="s">
        <v>279</v>
      </c>
      <c r="B23" s="4" t="s">
        <v>11</v>
      </c>
      <c r="C23" s="4" t="s">
        <v>280</v>
      </c>
      <c r="D23" s="4" t="s">
        <v>281</v>
      </c>
      <c r="E23" s="4" t="s">
        <v>175</v>
      </c>
      <c r="F23" s="4" t="s">
        <v>176</v>
      </c>
      <c r="G23" s="4"/>
      <c r="H23" s="4" t="s">
        <v>282</v>
      </c>
      <c r="I23" s="4" t="s">
        <v>283</v>
      </c>
      <c r="J23" s="4" t="s">
        <v>284</v>
      </c>
      <c r="K23" s="4" t="s">
        <v>60</v>
      </c>
      <c r="L23" s="4" t="s">
        <v>180</v>
      </c>
      <c r="M23" s="4" t="s">
        <v>181</v>
      </c>
      <c r="N23" s="4" t="s">
        <v>285</v>
      </c>
      <c r="O23" s="4"/>
      <c r="P23" s="4">
        <v>2002</v>
      </c>
      <c r="Q23" s="4" t="s">
        <v>183</v>
      </c>
      <c r="R23" s="4" t="s">
        <v>184</v>
      </c>
      <c r="S23" s="4" t="s">
        <v>286</v>
      </c>
    </row>
    <row r="24" spans="1:19" ht="52.05" customHeight="1" x14ac:dyDescent="0.3">
      <c r="A24" s="4" t="s">
        <v>287</v>
      </c>
      <c r="B24" s="4" t="s">
        <v>11</v>
      </c>
      <c r="C24" s="4" t="s">
        <v>288</v>
      </c>
      <c r="D24" s="4" t="s">
        <v>289</v>
      </c>
      <c r="E24" s="4" t="s">
        <v>175</v>
      </c>
      <c r="F24" s="4" t="s">
        <v>176</v>
      </c>
      <c r="G24" s="4"/>
      <c r="H24" s="4"/>
      <c r="I24" s="4"/>
      <c r="J24" s="4" t="s">
        <v>284</v>
      </c>
      <c r="K24" s="4" t="s">
        <v>60</v>
      </c>
      <c r="L24" s="4" t="s">
        <v>180</v>
      </c>
      <c r="M24" s="4" t="s">
        <v>181</v>
      </c>
      <c r="N24" s="4" t="s">
        <v>290</v>
      </c>
      <c r="O24" s="4"/>
      <c r="P24" s="4"/>
      <c r="Q24" s="4" t="s">
        <v>16</v>
      </c>
      <c r="R24" s="4" t="s">
        <v>184</v>
      </c>
      <c r="S24" s="4" t="s">
        <v>286</v>
      </c>
    </row>
    <row r="25" spans="1:19" ht="52.05" customHeight="1" x14ac:dyDescent="0.3">
      <c r="A25" s="4" t="s">
        <v>291</v>
      </c>
      <c r="B25" s="4" t="s">
        <v>11</v>
      </c>
      <c r="C25" s="4" t="s">
        <v>288</v>
      </c>
      <c r="D25" s="4" t="s">
        <v>292</v>
      </c>
      <c r="E25" s="4" t="s">
        <v>175</v>
      </c>
      <c r="F25" s="4" t="s">
        <v>176</v>
      </c>
      <c r="G25" s="4"/>
      <c r="H25" s="4"/>
      <c r="I25" s="4"/>
      <c r="J25" s="4" t="s">
        <v>284</v>
      </c>
      <c r="K25" s="4" t="s">
        <v>60</v>
      </c>
      <c r="L25" s="4" t="s">
        <v>180</v>
      </c>
      <c r="M25" s="4" t="s">
        <v>181</v>
      </c>
      <c r="N25" s="4" t="s">
        <v>293</v>
      </c>
      <c r="O25" s="4"/>
      <c r="P25" s="4"/>
      <c r="Q25" s="4" t="s">
        <v>16</v>
      </c>
      <c r="R25" s="4" t="s">
        <v>184</v>
      </c>
      <c r="S25" s="4" t="s">
        <v>286</v>
      </c>
    </row>
    <row r="26" spans="1:19" ht="52.05" customHeight="1" x14ac:dyDescent="0.3">
      <c r="A26" s="4" t="s">
        <v>294</v>
      </c>
      <c r="B26" s="4" t="s">
        <v>11</v>
      </c>
      <c r="C26" s="4" t="s">
        <v>203</v>
      </c>
      <c r="D26" s="4" t="s">
        <v>295</v>
      </c>
      <c r="E26" s="4" t="s">
        <v>175</v>
      </c>
      <c r="F26" s="4" t="s">
        <v>176</v>
      </c>
      <c r="G26" s="4"/>
      <c r="H26" s="4" t="s">
        <v>296</v>
      </c>
      <c r="I26" s="4" t="s">
        <v>283</v>
      </c>
      <c r="J26" s="4" t="s">
        <v>284</v>
      </c>
      <c r="K26" s="4" t="s">
        <v>60</v>
      </c>
      <c r="L26" s="4" t="s">
        <v>180</v>
      </c>
      <c r="M26" s="4" t="s">
        <v>181</v>
      </c>
      <c r="N26" s="4" t="s">
        <v>297</v>
      </c>
      <c r="O26" s="4" t="s">
        <v>298</v>
      </c>
      <c r="P26" s="4">
        <v>2005</v>
      </c>
      <c r="Q26" s="4" t="s">
        <v>221</v>
      </c>
      <c r="R26" s="4" t="s">
        <v>184</v>
      </c>
      <c r="S26" s="4" t="s">
        <v>286</v>
      </c>
    </row>
    <row r="27" spans="1:19" ht="52.05" customHeight="1" x14ac:dyDescent="0.3">
      <c r="A27" s="4" t="s">
        <v>299</v>
      </c>
      <c r="B27" s="4" t="s">
        <v>11</v>
      </c>
      <c r="C27" s="4" t="s">
        <v>196</v>
      </c>
      <c r="D27" s="4" t="s">
        <v>300</v>
      </c>
      <c r="E27" s="4" t="s">
        <v>175</v>
      </c>
      <c r="F27" s="4" t="s">
        <v>176</v>
      </c>
      <c r="G27" s="4"/>
      <c r="H27" s="4" t="s">
        <v>301</v>
      </c>
      <c r="I27" s="4" t="s">
        <v>302</v>
      </c>
      <c r="J27" s="4" t="s">
        <v>179</v>
      </c>
      <c r="K27" s="4" t="s">
        <v>60</v>
      </c>
      <c r="L27" s="4" t="s">
        <v>180</v>
      </c>
      <c r="M27" s="4" t="s">
        <v>181</v>
      </c>
      <c r="N27" s="4" t="s">
        <v>303</v>
      </c>
      <c r="O27" s="4"/>
      <c r="P27" s="4">
        <v>2023</v>
      </c>
      <c r="Q27" s="4" t="s">
        <v>221</v>
      </c>
      <c r="R27" s="4" t="s">
        <v>184</v>
      </c>
      <c r="S27" s="4"/>
    </row>
    <row r="28" spans="1:19" ht="52.05" customHeight="1" x14ac:dyDescent="0.3">
      <c r="A28" s="4" t="s">
        <v>304</v>
      </c>
      <c r="B28" s="4" t="s">
        <v>11</v>
      </c>
      <c r="C28" s="4" t="s">
        <v>203</v>
      </c>
      <c r="D28" s="4" t="s">
        <v>305</v>
      </c>
      <c r="E28" s="4" t="s">
        <v>175</v>
      </c>
      <c r="F28" s="4" t="s">
        <v>176</v>
      </c>
      <c r="G28" s="4"/>
      <c r="H28" s="4" t="s">
        <v>306</v>
      </c>
      <c r="I28" s="4"/>
      <c r="J28" s="4" t="s">
        <v>179</v>
      </c>
      <c r="K28" s="4" t="s">
        <v>60</v>
      </c>
      <c r="L28" s="4" t="s">
        <v>180</v>
      </c>
      <c r="M28" s="4" t="s">
        <v>181</v>
      </c>
      <c r="N28" s="4" t="s">
        <v>307</v>
      </c>
      <c r="O28" s="4"/>
      <c r="P28" s="4">
        <v>2023</v>
      </c>
      <c r="Q28" s="4" t="s">
        <v>221</v>
      </c>
      <c r="R28" s="4" t="s">
        <v>184</v>
      </c>
      <c r="S28" s="4"/>
    </row>
    <row r="29" spans="1:19" ht="52.05" customHeight="1" x14ac:dyDescent="0.3">
      <c r="A29" s="4" t="s">
        <v>308</v>
      </c>
      <c r="B29" s="4" t="s">
        <v>11</v>
      </c>
      <c r="C29" s="4" t="s">
        <v>203</v>
      </c>
      <c r="D29" s="4" t="s">
        <v>309</v>
      </c>
      <c r="E29" s="4" t="s">
        <v>175</v>
      </c>
      <c r="F29" s="4" t="s">
        <v>176</v>
      </c>
      <c r="G29" s="4"/>
      <c r="H29" s="4" t="s">
        <v>310</v>
      </c>
      <c r="I29" s="4" t="s">
        <v>302</v>
      </c>
      <c r="J29" s="4" t="s">
        <v>179</v>
      </c>
      <c r="K29" s="4" t="s">
        <v>60</v>
      </c>
      <c r="L29" s="4" t="s">
        <v>180</v>
      </c>
      <c r="M29" s="4" t="s">
        <v>181</v>
      </c>
      <c r="N29" s="4" t="s">
        <v>311</v>
      </c>
      <c r="O29" s="4"/>
      <c r="P29" s="4">
        <v>2023</v>
      </c>
      <c r="Q29" s="4" t="s">
        <v>221</v>
      </c>
      <c r="R29" s="4" t="s">
        <v>184</v>
      </c>
      <c r="S29" s="4"/>
    </row>
    <row r="30" spans="1:19" ht="52.05" customHeight="1" x14ac:dyDescent="0.3">
      <c r="A30" s="4" t="s">
        <v>312</v>
      </c>
      <c r="B30" s="4" t="s">
        <v>11</v>
      </c>
      <c r="C30" s="4" t="s">
        <v>203</v>
      </c>
      <c r="D30" s="4" t="s">
        <v>313</v>
      </c>
      <c r="E30" s="4" t="s">
        <v>175</v>
      </c>
      <c r="F30" s="4" t="s">
        <v>176</v>
      </c>
      <c r="G30" s="4"/>
      <c r="H30" s="4" t="s">
        <v>314</v>
      </c>
      <c r="I30" s="4" t="s">
        <v>315</v>
      </c>
      <c r="J30" s="4" t="s">
        <v>179</v>
      </c>
      <c r="K30" s="4" t="s">
        <v>60</v>
      </c>
      <c r="L30" s="4" t="s">
        <v>180</v>
      </c>
      <c r="M30" s="4" t="s">
        <v>181</v>
      </c>
      <c r="N30" s="4" t="s">
        <v>316</v>
      </c>
      <c r="O30" s="4"/>
      <c r="P30" s="4">
        <v>2024</v>
      </c>
      <c r="Q30" s="4" t="s">
        <v>221</v>
      </c>
      <c r="R30" s="4" t="s">
        <v>184</v>
      </c>
      <c r="S30" s="4"/>
    </row>
    <row r="31" spans="1:19" ht="52.05" customHeight="1" x14ac:dyDescent="0.3">
      <c r="A31" s="4" t="s">
        <v>317</v>
      </c>
      <c r="B31" s="4" t="s">
        <v>11</v>
      </c>
      <c r="C31" s="4" t="s">
        <v>203</v>
      </c>
      <c r="D31" s="4" t="s">
        <v>318</v>
      </c>
      <c r="E31" s="4" t="s">
        <v>175</v>
      </c>
      <c r="F31" s="4" t="s">
        <v>176</v>
      </c>
      <c r="G31" s="4"/>
      <c r="H31" s="4" t="s">
        <v>319</v>
      </c>
      <c r="I31" s="4"/>
      <c r="J31" s="4" t="s">
        <v>179</v>
      </c>
      <c r="K31" s="4" t="s">
        <v>60</v>
      </c>
      <c r="L31" s="4" t="s">
        <v>180</v>
      </c>
      <c r="M31" s="4" t="s">
        <v>181</v>
      </c>
      <c r="N31" s="4" t="s">
        <v>320</v>
      </c>
      <c r="O31" s="4"/>
      <c r="P31" s="4">
        <v>2024</v>
      </c>
      <c r="Q31" s="4" t="s">
        <v>221</v>
      </c>
      <c r="R31" s="4" t="s">
        <v>184</v>
      </c>
      <c r="S31" s="4"/>
    </row>
    <row r="32" spans="1:19" ht="52.05" customHeight="1" x14ac:dyDescent="0.3">
      <c r="A32" s="4" t="s">
        <v>321</v>
      </c>
      <c r="B32" s="4" t="s">
        <v>11</v>
      </c>
      <c r="C32" s="4" t="s">
        <v>196</v>
      </c>
      <c r="D32" s="4" t="s">
        <v>322</v>
      </c>
      <c r="E32" s="4" t="s">
        <v>175</v>
      </c>
      <c r="F32" s="4" t="s">
        <v>176</v>
      </c>
      <c r="G32" s="4"/>
      <c r="H32" s="4" t="s">
        <v>323</v>
      </c>
      <c r="I32" s="4"/>
      <c r="J32" s="4" t="s">
        <v>179</v>
      </c>
      <c r="K32" s="4" t="s">
        <v>60</v>
      </c>
      <c r="L32" s="4" t="s">
        <v>180</v>
      </c>
      <c r="M32" s="4" t="s">
        <v>181</v>
      </c>
      <c r="N32" s="4" t="s">
        <v>324</v>
      </c>
      <c r="O32" s="4"/>
      <c r="P32" s="4">
        <v>2024</v>
      </c>
      <c r="Q32" s="4" t="s">
        <v>221</v>
      </c>
      <c r="R32" s="4" t="s">
        <v>184</v>
      </c>
      <c r="S32" s="4"/>
    </row>
    <row r="33" spans="1:19" ht="52.05" customHeight="1" x14ac:dyDescent="0.3">
      <c r="A33" s="4" t="s">
        <v>325</v>
      </c>
      <c r="B33" s="4" t="s">
        <v>11</v>
      </c>
      <c r="C33" s="4" t="s">
        <v>203</v>
      </c>
      <c r="D33" s="4" t="s">
        <v>326</v>
      </c>
      <c r="E33" s="4" t="s">
        <v>175</v>
      </c>
      <c r="F33" s="4" t="s">
        <v>176</v>
      </c>
      <c r="G33" s="4"/>
      <c r="H33" s="4" t="s">
        <v>327</v>
      </c>
      <c r="I33" s="4" t="s">
        <v>328</v>
      </c>
      <c r="J33" s="4" t="s">
        <v>179</v>
      </c>
      <c r="K33" s="4" t="s">
        <v>60</v>
      </c>
      <c r="L33" s="4" t="s">
        <v>180</v>
      </c>
      <c r="M33" s="4" t="s">
        <v>181</v>
      </c>
      <c r="N33" s="4" t="s">
        <v>329</v>
      </c>
      <c r="O33" s="4"/>
      <c r="P33" s="4">
        <v>2025</v>
      </c>
      <c r="Q33" s="4" t="s">
        <v>221</v>
      </c>
      <c r="R33" s="4" t="s">
        <v>184</v>
      </c>
      <c r="S33" s="4"/>
    </row>
    <row r="34" spans="1:19" ht="52.05" customHeight="1" x14ac:dyDescent="0.3">
      <c r="A34" s="4" t="s">
        <v>330</v>
      </c>
      <c r="B34" s="4" t="s">
        <v>11</v>
      </c>
      <c r="C34" s="4" t="s">
        <v>196</v>
      </c>
      <c r="D34" s="4" t="s">
        <v>331</v>
      </c>
      <c r="E34" s="4" t="s">
        <v>175</v>
      </c>
      <c r="F34" s="4" t="s">
        <v>176</v>
      </c>
      <c r="G34" s="4"/>
      <c r="H34" s="4" t="s">
        <v>332</v>
      </c>
      <c r="I34" s="4"/>
      <c r="J34" s="4" t="s">
        <v>179</v>
      </c>
      <c r="K34" s="4" t="s">
        <v>60</v>
      </c>
      <c r="L34" s="4" t="s">
        <v>180</v>
      </c>
      <c r="M34" s="4" t="s">
        <v>181</v>
      </c>
      <c r="N34" s="4" t="s">
        <v>333</v>
      </c>
      <c r="O34" s="4"/>
      <c r="P34" s="4">
        <v>2023</v>
      </c>
      <c r="Q34" s="4" t="s">
        <v>221</v>
      </c>
      <c r="R34" s="4" t="s">
        <v>184</v>
      </c>
      <c r="S34" s="4"/>
    </row>
    <row r="35" spans="1:19" ht="52.05" customHeight="1" x14ac:dyDescent="0.3">
      <c r="A35" s="4" t="s">
        <v>334</v>
      </c>
      <c r="B35" s="4" t="s">
        <v>11</v>
      </c>
      <c r="C35" s="4" t="s">
        <v>196</v>
      </c>
      <c r="D35" s="4" t="s">
        <v>335</v>
      </c>
      <c r="E35" s="4" t="s">
        <v>175</v>
      </c>
      <c r="F35" s="4" t="s">
        <v>176</v>
      </c>
      <c r="G35" s="4"/>
      <c r="H35" s="4" t="s">
        <v>336</v>
      </c>
      <c r="I35" s="4"/>
      <c r="J35" s="4" t="s">
        <v>179</v>
      </c>
      <c r="K35" s="4" t="s">
        <v>60</v>
      </c>
      <c r="L35" s="4" t="s">
        <v>180</v>
      </c>
      <c r="M35" s="4" t="s">
        <v>181</v>
      </c>
      <c r="N35" s="4" t="s">
        <v>337</v>
      </c>
      <c r="O35" s="4"/>
      <c r="P35" s="4">
        <v>2025</v>
      </c>
      <c r="Q35" s="4" t="s">
        <v>221</v>
      </c>
      <c r="R35" s="4" t="s">
        <v>184</v>
      </c>
      <c r="S35" s="4"/>
    </row>
    <row r="36" spans="1:19" ht="52.05" customHeight="1" x14ac:dyDescent="0.3">
      <c r="A36" s="4" t="s">
        <v>338</v>
      </c>
      <c r="B36" s="4" t="s">
        <v>11</v>
      </c>
      <c r="C36" s="4" t="s">
        <v>196</v>
      </c>
      <c r="D36" s="4" t="s">
        <v>339</v>
      </c>
      <c r="E36" s="4" t="s">
        <v>175</v>
      </c>
      <c r="F36" s="4" t="s">
        <v>176</v>
      </c>
      <c r="G36" s="4"/>
      <c r="H36" s="4" t="s">
        <v>340</v>
      </c>
      <c r="I36" s="4"/>
      <c r="J36" s="4" t="s">
        <v>179</v>
      </c>
      <c r="K36" s="4" t="s">
        <v>60</v>
      </c>
      <c r="L36" s="4" t="s">
        <v>180</v>
      </c>
      <c r="M36" s="4" t="s">
        <v>181</v>
      </c>
      <c r="N36" s="4" t="s">
        <v>341</v>
      </c>
      <c r="O36" s="4"/>
      <c r="P36" s="4">
        <v>2025</v>
      </c>
      <c r="Q36" s="4" t="s">
        <v>221</v>
      </c>
      <c r="R36" s="4" t="s">
        <v>184</v>
      </c>
      <c r="S36" s="4"/>
    </row>
    <row r="37" spans="1:19" ht="52.05" customHeight="1" x14ac:dyDescent="0.3">
      <c r="A37" s="4" t="s">
        <v>342</v>
      </c>
      <c r="B37" s="4" t="s">
        <v>11</v>
      </c>
      <c r="C37" s="4" t="s">
        <v>203</v>
      </c>
      <c r="D37" s="4" t="s">
        <v>343</v>
      </c>
      <c r="E37" s="4" t="s">
        <v>175</v>
      </c>
      <c r="F37" s="4" t="s">
        <v>176</v>
      </c>
      <c r="G37" s="4"/>
      <c r="H37" s="4" t="s">
        <v>344</v>
      </c>
      <c r="I37" s="4"/>
      <c r="J37" s="4" t="s">
        <v>179</v>
      </c>
      <c r="K37" s="4" t="s">
        <v>60</v>
      </c>
      <c r="L37" s="4" t="s">
        <v>180</v>
      </c>
      <c r="M37" s="4" t="s">
        <v>181</v>
      </c>
      <c r="N37" s="4" t="s">
        <v>345</v>
      </c>
      <c r="O37" s="4"/>
      <c r="P37" s="4"/>
      <c r="Q37" s="4" t="s">
        <v>221</v>
      </c>
      <c r="R37" s="4" t="s">
        <v>184</v>
      </c>
      <c r="S37" s="4"/>
    </row>
    <row r="38" spans="1:19" ht="52.05" customHeight="1" x14ac:dyDescent="0.3">
      <c r="A38" s="4" t="s">
        <v>346</v>
      </c>
      <c r="B38" s="4" t="s">
        <v>11</v>
      </c>
      <c r="C38" s="4" t="s">
        <v>196</v>
      </c>
      <c r="D38" s="4" t="s">
        <v>347</v>
      </c>
      <c r="E38" s="4" t="s">
        <v>175</v>
      </c>
      <c r="F38" s="4" t="s">
        <v>176</v>
      </c>
      <c r="G38" s="4"/>
      <c r="H38" s="4" t="s">
        <v>348</v>
      </c>
      <c r="I38" s="4"/>
      <c r="J38" s="4" t="s">
        <v>179</v>
      </c>
      <c r="K38" s="4" t="s">
        <v>60</v>
      </c>
      <c r="L38" s="4" t="s">
        <v>180</v>
      </c>
      <c r="M38" s="4" t="s">
        <v>181</v>
      </c>
      <c r="N38" s="4" t="s">
        <v>349</v>
      </c>
      <c r="O38" s="4"/>
      <c r="P38" s="4">
        <v>2024</v>
      </c>
      <c r="Q38" s="4" t="s">
        <v>221</v>
      </c>
      <c r="R38" s="4" t="s">
        <v>184</v>
      </c>
      <c r="S38" s="4"/>
    </row>
    <row r="39" spans="1:19" ht="52.05" customHeight="1" x14ac:dyDescent="0.3">
      <c r="A39" s="4" t="s">
        <v>350</v>
      </c>
      <c r="B39" s="4" t="s">
        <v>11</v>
      </c>
      <c r="C39" s="4" t="s">
        <v>203</v>
      </c>
      <c r="D39" s="4" t="s">
        <v>351</v>
      </c>
      <c r="E39" s="4" t="s">
        <v>175</v>
      </c>
      <c r="F39" s="4" t="s">
        <v>176</v>
      </c>
      <c r="G39" s="4"/>
      <c r="H39" s="4" t="s">
        <v>352</v>
      </c>
      <c r="I39" s="4"/>
      <c r="J39" s="4" t="s">
        <v>179</v>
      </c>
      <c r="K39" s="4" t="s">
        <v>60</v>
      </c>
      <c r="L39" s="4" t="s">
        <v>180</v>
      </c>
      <c r="M39" s="4" t="s">
        <v>181</v>
      </c>
      <c r="N39" s="4" t="s">
        <v>353</v>
      </c>
      <c r="O39" s="4"/>
      <c r="P39" s="4"/>
      <c r="Q39" s="4" t="s">
        <v>221</v>
      </c>
      <c r="R39" s="4" t="s">
        <v>184</v>
      </c>
      <c r="S39" s="4"/>
    </row>
    <row r="40" spans="1:19" ht="52.05" customHeight="1" x14ac:dyDescent="0.3">
      <c r="A40" s="4" t="s">
        <v>354</v>
      </c>
      <c r="B40" s="4" t="s">
        <v>11</v>
      </c>
      <c r="C40" s="4" t="s">
        <v>196</v>
      </c>
      <c r="D40" s="4" t="s">
        <v>355</v>
      </c>
      <c r="E40" s="4" t="s">
        <v>175</v>
      </c>
      <c r="F40" s="4" t="s">
        <v>176</v>
      </c>
      <c r="G40" s="4"/>
      <c r="H40" s="4" t="s">
        <v>356</v>
      </c>
      <c r="I40" s="4"/>
      <c r="J40" s="4" t="s">
        <v>179</v>
      </c>
      <c r="K40" s="4" t="s">
        <v>60</v>
      </c>
      <c r="L40" s="4" t="s">
        <v>180</v>
      </c>
      <c r="M40" s="4" t="s">
        <v>181</v>
      </c>
      <c r="N40" s="4" t="s">
        <v>357</v>
      </c>
      <c r="O40" s="4"/>
      <c r="P40" s="4">
        <v>2024</v>
      </c>
      <c r="Q40" s="4" t="s">
        <v>221</v>
      </c>
      <c r="R40" s="4" t="s">
        <v>184</v>
      </c>
      <c r="S40" s="4"/>
    </row>
    <row r="41" spans="1:19" ht="52.05" customHeight="1" x14ac:dyDescent="0.3">
      <c r="A41" s="4" t="s">
        <v>358</v>
      </c>
      <c r="B41" s="4" t="s">
        <v>11</v>
      </c>
      <c r="C41" s="4" t="s">
        <v>196</v>
      </c>
      <c r="D41" s="4" t="s">
        <v>359</v>
      </c>
      <c r="E41" s="4" t="s">
        <v>175</v>
      </c>
      <c r="F41" s="4" t="s">
        <v>176</v>
      </c>
      <c r="G41" s="4"/>
      <c r="H41" s="4" t="s">
        <v>360</v>
      </c>
      <c r="I41" s="4" t="s">
        <v>361</v>
      </c>
      <c r="J41" s="4" t="s">
        <v>179</v>
      </c>
      <c r="K41" s="4" t="s">
        <v>60</v>
      </c>
      <c r="L41" s="4" t="s">
        <v>180</v>
      </c>
      <c r="M41" s="4" t="s">
        <v>181</v>
      </c>
      <c r="N41" s="4" t="s">
        <v>362</v>
      </c>
      <c r="O41" s="4"/>
      <c r="P41" s="4">
        <v>2025</v>
      </c>
      <c r="Q41" s="4" t="s">
        <v>221</v>
      </c>
      <c r="R41" s="4" t="s">
        <v>184</v>
      </c>
      <c r="S41" s="4"/>
    </row>
    <row r="42" spans="1:19" ht="52.05" customHeight="1" x14ac:dyDescent="0.3">
      <c r="A42" s="4" t="s">
        <v>20</v>
      </c>
      <c r="B42" s="4" t="s">
        <v>17</v>
      </c>
      <c r="C42" s="4" t="s">
        <v>363</v>
      </c>
      <c r="D42" s="4" t="s">
        <v>364</v>
      </c>
      <c r="E42" s="4" t="s">
        <v>365</v>
      </c>
      <c r="F42" s="4" t="s">
        <v>366</v>
      </c>
      <c r="G42" s="4"/>
      <c r="H42" s="4" t="s">
        <v>367</v>
      </c>
      <c r="I42" s="4"/>
      <c r="J42" s="4" t="s">
        <v>179</v>
      </c>
      <c r="K42" s="4" t="s">
        <v>60</v>
      </c>
      <c r="L42" s="4" t="s">
        <v>180</v>
      </c>
      <c r="M42" s="4" t="s">
        <v>368</v>
      </c>
      <c r="N42" s="4"/>
      <c r="O42" s="4"/>
      <c r="P42" s="4" t="s">
        <v>369</v>
      </c>
      <c r="Q42" s="4" t="s">
        <v>16</v>
      </c>
      <c r="R42" s="4" t="s">
        <v>370</v>
      </c>
      <c r="S42" s="4"/>
    </row>
    <row r="43" spans="1:19" ht="52.05" customHeight="1" x14ac:dyDescent="0.3">
      <c r="A43" s="4" t="s">
        <v>371</v>
      </c>
      <c r="B43" s="4" t="s">
        <v>17</v>
      </c>
      <c r="C43" s="4" t="s">
        <v>363</v>
      </c>
      <c r="D43" s="4" t="s">
        <v>372</v>
      </c>
      <c r="E43" s="4" t="s">
        <v>365</v>
      </c>
      <c r="F43" s="4" t="s">
        <v>373</v>
      </c>
      <c r="G43" s="4"/>
      <c r="H43" s="4" t="s">
        <v>374</v>
      </c>
      <c r="I43" s="4"/>
      <c r="J43" s="4" t="s">
        <v>284</v>
      </c>
      <c r="K43" s="4" t="s">
        <v>60</v>
      </c>
      <c r="L43" s="4" t="s">
        <v>180</v>
      </c>
      <c r="M43" s="4" t="s">
        <v>368</v>
      </c>
      <c r="N43" s="4"/>
      <c r="O43" s="4"/>
      <c r="P43" s="4" t="s">
        <v>369</v>
      </c>
      <c r="Q43" s="4" t="s">
        <v>16</v>
      </c>
      <c r="R43" s="4" t="s">
        <v>370</v>
      </c>
      <c r="S43" s="4" t="s">
        <v>375</v>
      </c>
    </row>
    <row r="44" spans="1:19" ht="52.05" customHeight="1" x14ac:dyDescent="0.3">
      <c r="A44" s="4" t="s">
        <v>376</v>
      </c>
      <c r="B44" s="4" t="s">
        <v>17</v>
      </c>
      <c r="C44" s="4" t="s">
        <v>363</v>
      </c>
      <c r="D44" s="4" t="s">
        <v>377</v>
      </c>
      <c r="E44" s="4" t="s">
        <v>365</v>
      </c>
      <c r="F44" s="4" t="s">
        <v>378</v>
      </c>
      <c r="G44" s="4"/>
      <c r="H44" s="4" t="s">
        <v>367</v>
      </c>
      <c r="I44" s="4"/>
      <c r="J44" s="4" t="s">
        <v>179</v>
      </c>
      <c r="K44" s="4" t="s">
        <v>60</v>
      </c>
      <c r="L44" s="4" t="s">
        <v>180</v>
      </c>
      <c r="M44" s="4" t="s">
        <v>368</v>
      </c>
      <c r="N44" s="4"/>
      <c r="O44" s="4"/>
      <c r="P44" s="4" t="s">
        <v>369</v>
      </c>
      <c r="Q44" s="4" t="s">
        <v>16</v>
      </c>
      <c r="R44" s="4" t="s">
        <v>370</v>
      </c>
      <c r="S44" s="4"/>
    </row>
    <row r="45" spans="1:19" ht="52.05" customHeight="1" x14ac:dyDescent="0.3">
      <c r="A45" s="4" t="s">
        <v>379</v>
      </c>
      <c r="B45" s="4" t="s">
        <v>17</v>
      </c>
      <c r="C45" s="4" t="s">
        <v>363</v>
      </c>
      <c r="D45" s="4" t="s">
        <v>380</v>
      </c>
      <c r="E45" s="4" t="s">
        <v>365</v>
      </c>
      <c r="F45" s="4" t="s">
        <v>381</v>
      </c>
      <c r="G45" s="4"/>
      <c r="H45" s="4" t="s">
        <v>382</v>
      </c>
      <c r="I45" s="4"/>
      <c r="J45" s="4" t="s">
        <v>284</v>
      </c>
      <c r="K45" s="4" t="s">
        <v>60</v>
      </c>
      <c r="L45" s="4" t="s">
        <v>180</v>
      </c>
      <c r="M45" s="4" t="s">
        <v>383</v>
      </c>
      <c r="N45" s="4"/>
      <c r="O45" s="4"/>
      <c r="P45" s="4" t="s">
        <v>369</v>
      </c>
      <c r="Q45" s="4" t="s">
        <v>16</v>
      </c>
      <c r="R45" s="4" t="s">
        <v>370</v>
      </c>
      <c r="S45" s="4" t="s">
        <v>384</v>
      </c>
    </row>
    <row r="46" spans="1:19" ht="52.05" customHeight="1" x14ac:dyDescent="0.3">
      <c r="A46" s="4" t="s">
        <v>385</v>
      </c>
      <c r="B46" s="4" t="s">
        <v>17</v>
      </c>
      <c r="C46" s="4" t="s">
        <v>363</v>
      </c>
      <c r="D46" s="4" t="s">
        <v>386</v>
      </c>
      <c r="E46" s="4" t="s">
        <v>365</v>
      </c>
      <c r="F46" s="4" t="s">
        <v>381</v>
      </c>
      <c r="G46" s="4"/>
      <c r="H46" s="4" t="s">
        <v>367</v>
      </c>
      <c r="I46" s="4"/>
      <c r="J46" s="4" t="s">
        <v>179</v>
      </c>
      <c r="K46" s="4" t="s">
        <v>60</v>
      </c>
      <c r="L46" s="4" t="s">
        <v>180</v>
      </c>
      <c r="M46" s="4" t="s">
        <v>383</v>
      </c>
      <c r="N46" s="4"/>
      <c r="O46" s="4"/>
      <c r="P46" s="4" t="s">
        <v>369</v>
      </c>
      <c r="Q46" s="4" t="s">
        <v>16</v>
      </c>
      <c r="R46" s="4" t="s">
        <v>370</v>
      </c>
      <c r="S46" s="4"/>
    </row>
    <row r="47" spans="1:19" ht="52.05" customHeight="1" x14ac:dyDescent="0.3">
      <c r="A47" s="4" t="s">
        <v>387</v>
      </c>
      <c r="B47" s="4" t="s">
        <v>17</v>
      </c>
      <c r="C47" s="4" t="s">
        <v>363</v>
      </c>
      <c r="D47" s="4" t="s">
        <v>388</v>
      </c>
      <c r="E47" s="4" t="s">
        <v>365</v>
      </c>
      <c r="F47" s="4" t="s">
        <v>389</v>
      </c>
      <c r="G47" s="4"/>
      <c r="H47" s="4" t="s">
        <v>367</v>
      </c>
      <c r="I47" s="4"/>
      <c r="J47" s="4" t="s">
        <v>179</v>
      </c>
      <c r="K47" s="4" t="s">
        <v>60</v>
      </c>
      <c r="L47" s="4" t="s">
        <v>180</v>
      </c>
      <c r="M47" s="4" t="s">
        <v>390</v>
      </c>
      <c r="N47" s="4"/>
      <c r="O47" s="4"/>
      <c r="P47" s="4" t="s">
        <v>369</v>
      </c>
      <c r="Q47" s="4" t="s">
        <v>16</v>
      </c>
      <c r="R47" s="4" t="s">
        <v>370</v>
      </c>
      <c r="S47" s="4"/>
    </row>
    <row r="48" spans="1:19" ht="52.05" customHeight="1" x14ac:dyDescent="0.3">
      <c r="A48" s="4" t="s">
        <v>391</v>
      </c>
      <c r="B48" s="4" t="s">
        <v>17</v>
      </c>
      <c r="C48" s="4" t="s">
        <v>363</v>
      </c>
      <c r="D48" s="4" t="s">
        <v>392</v>
      </c>
      <c r="E48" s="4" t="s">
        <v>365</v>
      </c>
      <c r="F48" s="4" t="s">
        <v>393</v>
      </c>
      <c r="G48" s="4"/>
      <c r="H48" s="4" t="s">
        <v>367</v>
      </c>
      <c r="I48" s="4"/>
      <c r="J48" s="4" t="s">
        <v>179</v>
      </c>
      <c r="K48" s="4" t="s">
        <v>60</v>
      </c>
      <c r="L48" s="4" t="s">
        <v>180</v>
      </c>
      <c r="M48" s="4" t="s">
        <v>390</v>
      </c>
      <c r="N48" s="4"/>
      <c r="O48" s="4"/>
      <c r="P48" s="4" t="s">
        <v>369</v>
      </c>
      <c r="Q48" s="4" t="s">
        <v>16</v>
      </c>
      <c r="R48" s="4" t="s">
        <v>370</v>
      </c>
      <c r="S48" s="4"/>
    </row>
    <row r="49" spans="1:19" ht="52.05" customHeight="1" x14ac:dyDescent="0.3">
      <c r="A49" s="4" t="s">
        <v>394</v>
      </c>
      <c r="B49" s="4" t="s">
        <v>17</v>
      </c>
      <c r="C49" s="4" t="s">
        <v>363</v>
      </c>
      <c r="D49" s="4" t="s">
        <v>395</v>
      </c>
      <c r="E49" s="4" t="s">
        <v>365</v>
      </c>
      <c r="F49" s="4" t="s">
        <v>393</v>
      </c>
      <c r="G49" s="4"/>
      <c r="H49" s="4" t="s">
        <v>367</v>
      </c>
      <c r="I49" s="4"/>
      <c r="J49" s="4" t="s">
        <v>179</v>
      </c>
      <c r="K49" s="4" t="s">
        <v>60</v>
      </c>
      <c r="L49" s="4" t="s">
        <v>180</v>
      </c>
      <c r="M49" s="4" t="s">
        <v>390</v>
      </c>
      <c r="N49" s="4"/>
      <c r="O49" s="4"/>
      <c r="P49" s="4" t="s">
        <v>369</v>
      </c>
      <c r="Q49" s="4" t="s">
        <v>16</v>
      </c>
      <c r="R49" s="4" t="s">
        <v>370</v>
      </c>
      <c r="S49" s="4"/>
    </row>
    <row r="50" spans="1:19" ht="52.05" customHeight="1" x14ac:dyDescent="0.3">
      <c r="A50" s="4" t="s">
        <v>396</v>
      </c>
      <c r="B50" s="4" t="s">
        <v>17</v>
      </c>
      <c r="C50" s="4" t="s">
        <v>363</v>
      </c>
      <c r="D50" s="4" t="s">
        <v>397</v>
      </c>
      <c r="E50" s="4" t="s">
        <v>365</v>
      </c>
      <c r="F50" s="4" t="s">
        <v>389</v>
      </c>
      <c r="G50" s="4"/>
      <c r="H50" s="4" t="s">
        <v>367</v>
      </c>
      <c r="I50" s="4"/>
      <c r="J50" s="4" t="s">
        <v>179</v>
      </c>
      <c r="K50" s="4" t="s">
        <v>60</v>
      </c>
      <c r="L50" s="4" t="s">
        <v>180</v>
      </c>
      <c r="M50" s="4" t="s">
        <v>390</v>
      </c>
      <c r="N50" s="4"/>
      <c r="O50" s="4"/>
      <c r="P50" s="4" t="s">
        <v>369</v>
      </c>
      <c r="Q50" s="4" t="s">
        <v>16</v>
      </c>
      <c r="R50" s="4" t="s">
        <v>370</v>
      </c>
      <c r="S50" s="4"/>
    </row>
    <row r="51" spans="1:19" ht="52.05" customHeight="1" x14ac:dyDescent="0.3">
      <c r="A51" s="4" t="s">
        <v>398</v>
      </c>
      <c r="B51" s="4" t="s">
        <v>17</v>
      </c>
      <c r="C51" s="4" t="s">
        <v>363</v>
      </c>
      <c r="D51" s="4" t="s">
        <v>399</v>
      </c>
      <c r="E51" s="4" t="s">
        <v>365</v>
      </c>
      <c r="F51" s="4" t="s">
        <v>400</v>
      </c>
      <c r="G51" s="4"/>
      <c r="H51" s="4" t="s">
        <v>401</v>
      </c>
      <c r="I51" s="4"/>
      <c r="J51" s="4" t="s">
        <v>179</v>
      </c>
      <c r="K51" s="4" t="s">
        <v>60</v>
      </c>
      <c r="L51" s="4" t="s">
        <v>180</v>
      </c>
      <c r="M51" s="4" t="s">
        <v>402</v>
      </c>
      <c r="N51" s="4" t="s">
        <v>403</v>
      </c>
      <c r="O51" s="4"/>
      <c r="P51" s="4" t="s">
        <v>369</v>
      </c>
      <c r="Q51" s="4" t="s">
        <v>16</v>
      </c>
      <c r="R51" s="4" t="s">
        <v>404</v>
      </c>
      <c r="S51" s="4" t="s">
        <v>405</v>
      </c>
    </row>
    <row r="52" spans="1:19" ht="52.05" customHeight="1" x14ac:dyDescent="0.3">
      <c r="A52" s="4" t="s">
        <v>406</v>
      </c>
      <c r="B52" s="4" t="s">
        <v>17</v>
      </c>
      <c r="C52" s="4" t="s">
        <v>363</v>
      </c>
      <c r="D52" s="4" t="s">
        <v>407</v>
      </c>
      <c r="E52" s="4" t="s">
        <v>365</v>
      </c>
      <c r="F52" s="4" t="s">
        <v>408</v>
      </c>
      <c r="G52" s="4"/>
      <c r="H52" s="4" t="s">
        <v>409</v>
      </c>
      <c r="I52" s="4"/>
      <c r="J52" s="4" t="s">
        <v>179</v>
      </c>
      <c r="K52" s="4" t="s">
        <v>60</v>
      </c>
      <c r="L52" s="4" t="s">
        <v>180</v>
      </c>
      <c r="M52" s="4" t="s">
        <v>402</v>
      </c>
      <c r="N52" s="4" t="s">
        <v>410</v>
      </c>
      <c r="O52" s="4" t="s">
        <v>411</v>
      </c>
      <c r="P52" s="4" t="s">
        <v>369</v>
      </c>
      <c r="Q52" s="4" t="s">
        <v>16</v>
      </c>
      <c r="R52" s="4" t="s">
        <v>412</v>
      </c>
      <c r="S52" s="4" t="s">
        <v>413</v>
      </c>
    </row>
    <row r="53" spans="1:19" ht="52.05" customHeight="1" x14ac:dyDescent="0.3">
      <c r="A53" s="4" t="s">
        <v>414</v>
      </c>
      <c r="B53" s="4" t="s">
        <v>17</v>
      </c>
      <c r="C53" s="4" t="s">
        <v>363</v>
      </c>
      <c r="D53" s="4" t="s">
        <v>415</v>
      </c>
      <c r="E53" s="4" t="s">
        <v>365</v>
      </c>
      <c r="F53" s="4" t="s">
        <v>408</v>
      </c>
      <c r="G53" s="4"/>
      <c r="H53" s="4" t="s">
        <v>416</v>
      </c>
      <c r="I53" s="4"/>
      <c r="J53" s="4" t="s">
        <v>284</v>
      </c>
      <c r="K53" s="4" t="s">
        <v>60</v>
      </c>
      <c r="L53" s="4" t="s">
        <v>180</v>
      </c>
      <c r="M53" s="4" t="s">
        <v>402</v>
      </c>
      <c r="N53" s="4" t="s">
        <v>403</v>
      </c>
      <c r="O53" s="4"/>
      <c r="P53" s="4" t="s">
        <v>369</v>
      </c>
      <c r="Q53" s="4" t="s">
        <v>16</v>
      </c>
      <c r="R53" s="4" t="s">
        <v>404</v>
      </c>
      <c r="S53" s="4" t="s">
        <v>417</v>
      </c>
    </row>
    <row r="54" spans="1:19" ht="52.05" customHeight="1" x14ac:dyDescent="0.3">
      <c r="A54" s="4" t="s">
        <v>418</v>
      </c>
      <c r="B54" s="4" t="s">
        <v>17</v>
      </c>
      <c r="C54" s="4" t="s">
        <v>363</v>
      </c>
      <c r="D54" s="4" t="s">
        <v>419</v>
      </c>
      <c r="E54" s="4" t="s">
        <v>365</v>
      </c>
      <c r="F54" s="4" t="s">
        <v>373</v>
      </c>
      <c r="G54" s="4"/>
      <c r="H54" s="4" t="s">
        <v>367</v>
      </c>
      <c r="I54" s="4"/>
      <c r="J54" s="4" t="s">
        <v>284</v>
      </c>
      <c r="K54" s="4" t="s">
        <v>60</v>
      </c>
      <c r="L54" s="4" t="s">
        <v>180</v>
      </c>
      <c r="M54" s="4" t="s">
        <v>420</v>
      </c>
      <c r="N54" s="4"/>
      <c r="O54" s="4"/>
      <c r="P54" s="4" t="s">
        <v>369</v>
      </c>
      <c r="Q54" s="4" t="s">
        <v>16</v>
      </c>
      <c r="R54" s="4" t="s">
        <v>370</v>
      </c>
      <c r="S54" s="4"/>
    </row>
    <row r="55" spans="1:19" ht="52.05" customHeight="1" x14ac:dyDescent="0.3">
      <c r="A55" s="4" t="s">
        <v>421</v>
      </c>
      <c r="B55" s="4" t="s">
        <v>17</v>
      </c>
      <c r="C55" s="4" t="s">
        <v>363</v>
      </c>
      <c r="D55" s="4" t="s">
        <v>422</v>
      </c>
      <c r="E55" s="4" t="s">
        <v>365</v>
      </c>
      <c r="F55" s="4" t="s">
        <v>423</v>
      </c>
      <c r="G55" s="4"/>
      <c r="H55" s="4" t="s">
        <v>367</v>
      </c>
      <c r="I55" s="4"/>
      <c r="J55" s="4" t="s">
        <v>179</v>
      </c>
      <c r="K55" s="4" t="s">
        <v>424</v>
      </c>
      <c r="L55" s="4" t="s">
        <v>180</v>
      </c>
      <c r="M55" s="4" t="s">
        <v>425</v>
      </c>
      <c r="N55" s="4"/>
      <c r="O55" s="4"/>
      <c r="P55" s="4" t="s">
        <v>369</v>
      </c>
      <c r="Q55" s="4" t="s">
        <v>16</v>
      </c>
      <c r="R55" s="4" t="s">
        <v>370</v>
      </c>
      <c r="S55" s="4"/>
    </row>
    <row r="56" spans="1:19" ht="52.05" customHeight="1" x14ac:dyDescent="0.3">
      <c r="A56" s="4" t="s">
        <v>426</v>
      </c>
      <c r="B56" s="4" t="s">
        <v>17</v>
      </c>
      <c r="C56" s="4" t="s">
        <v>363</v>
      </c>
      <c r="D56" s="4" t="s">
        <v>427</v>
      </c>
      <c r="E56" s="4" t="s">
        <v>365</v>
      </c>
      <c r="F56" s="4" t="s">
        <v>423</v>
      </c>
      <c r="G56" s="4"/>
      <c r="H56" s="4" t="s">
        <v>367</v>
      </c>
      <c r="I56" s="4"/>
      <c r="J56" s="4" t="s">
        <v>179</v>
      </c>
      <c r="K56" s="4" t="s">
        <v>424</v>
      </c>
      <c r="L56" s="4" t="s">
        <v>180</v>
      </c>
      <c r="M56" s="4" t="s">
        <v>425</v>
      </c>
      <c r="N56" s="4"/>
      <c r="O56" s="4"/>
      <c r="P56" s="4" t="s">
        <v>369</v>
      </c>
      <c r="Q56" s="4" t="s">
        <v>16</v>
      </c>
      <c r="R56" s="4" t="s">
        <v>370</v>
      </c>
      <c r="S56" s="4"/>
    </row>
    <row r="57" spans="1:19" ht="52.05" customHeight="1" x14ac:dyDescent="0.3">
      <c r="A57" s="4" t="s">
        <v>428</v>
      </c>
      <c r="B57" s="4" t="s">
        <v>17</v>
      </c>
      <c r="C57" s="4" t="s">
        <v>363</v>
      </c>
      <c r="D57" s="4" t="s">
        <v>429</v>
      </c>
      <c r="E57" s="4" t="s">
        <v>365</v>
      </c>
      <c r="F57" s="4" t="s">
        <v>423</v>
      </c>
      <c r="G57" s="4"/>
      <c r="H57" s="4" t="s">
        <v>367</v>
      </c>
      <c r="I57" s="4"/>
      <c r="J57" s="4" t="s">
        <v>179</v>
      </c>
      <c r="K57" s="4" t="s">
        <v>424</v>
      </c>
      <c r="L57" s="4" t="s">
        <v>180</v>
      </c>
      <c r="M57" s="4" t="s">
        <v>425</v>
      </c>
      <c r="N57" s="4"/>
      <c r="O57" s="4"/>
      <c r="P57" s="4" t="s">
        <v>369</v>
      </c>
      <c r="Q57" s="4" t="s">
        <v>16</v>
      </c>
      <c r="R57" s="4" t="s">
        <v>370</v>
      </c>
      <c r="S57" s="4"/>
    </row>
    <row r="58" spans="1:19" ht="52.05" customHeight="1" x14ac:dyDescent="0.3">
      <c r="A58" s="4" t="s">
        <v>430</v>
      </c>
      <c r="B58" s="4" t="s">
        <v>17</v>
      </c>
      <c r="C58" s="4" t="s">
        <v>363</v>
      </c>
      <c r="D58" s="4" t="s">
        <v>431</v>
      </c>
      <c r="E58" s="4" t="s">
        <v>365</v>
      </c>
      <c r="F58" s="4" t="s">
        <v>423</v>
      </c>
      <c r="G58" s="4"/>
      <c r="H58" s="4" t="s">
        <v>367</v>
      </c>
      <c r="I58" s="4"/>
      <c r="J58" s="4" t="s">
        <v>179</v>
      </c>
      <c r="K58" s="4" t="s">
        <v>60</v>
      </c>
      <c r="L58" s="4" t="s">
        <v>180</v>
      </c>
      <c r="M58" s="4" t="s">
        <v>425</v>
      </c>
      <c r="N58" s="4"/>
      <c r="O58" s="4"/>
      <c r="P58" s="4" t="s">
        <v>369</v>
      </c>
      <c r="Q58" s="4" t="s">
        <v>16</v>
      </c>
      <c r="R58" s="4" t="s">
        <v>370</v>
      </c>
      <c r="S58" s="4"/>
    </row>
    <row r="59" spans="1:19" ht="52.05" customHeight="1" x14ac:dyDescent="0.3">
      <c r="A59" s="4" t="s">
        <v>432</v>
      </c>
      <c r="B59" s="4" t="s">
        <v>17</v>
      </c>
      <c r="C59" s="4" t="s">
        <v>363</v>
      </c>
      <c r="D59" s="4" t="s">
        <v>433</v>
      </c>
      <c r="E59" s="4" t="s">
        <v>365</v>
      </c>
      <c r="F59" s="4" t="s">
        <v>434</v>
      </c>
      <c r="G59" s="4"/>
      <c r="H59" s="4" t="s">
        <v>367</v>
      </c>
      <c r="I59" s="4"/>
      <c r="J59" s="4" t="s">
        <v>179</v>
      </c>
      <c r="K59" s="4" t="s">
        <v>60</v>
      </c>
      <c r="L59" s="4" t="s">
        <v>180</v>
      </c>
      <c r="M59" s="4" t="s">
        <v>425</v>
      </c>
      <c r="N59" s="4"/>
      <c r="O59" s="4"/>
      <c r="P59" s="4" t="s">
        <v>369</v>
      </c>
      <c r="Q59" s="4" t="s">
        <v>16</v>
      </c>
      <c r="R59" s="4" t="s">
        <v>370</v>
      </c>
      <c r="S59" s="4"/>
    </row>
    <row r="60" spans="1:19" ht="52.05" customHeight="1" x14ac:dyDescent="0.3">
      <c r="A60" s="4" t="s">
        <v>435</v>
      </c>
      <c r="B60" s="4" t="s">
        <v>17</v>
      </c>
      <c r="C60" s="4" t="s">
        <v>363</v>
      </c>
      <c r="D60" s="4" t="s">
        <v>436</v>
      </c>
      <c r="E60" s="4" t="s">
        <v>365</v>
      </c>
      <c r="F60" s="4" t="s">
        <v>437</v>
      </c>
      <c r="G60" s="4"/>
      <c r="H60" s="4" t="s">
        <v>367</v>
      </c>
      <c r="I60" s="4"/>
      <c r="J60" s="4" t="s">
        <v>179</v>
      </c>
      <c r="K60" s="4" t="s">
        <v>60</v>
      </c>
      <c r="L60" s="4" t="s">
        <v>180</v>
      </c>
      <c r="M60" s="4" t="s">
        <v>438</v>
      </c>
      <c r="N60" s="4"/>
      <c r="O60" s="4"/>
      <c r="P60" s="4" t="s">
        <v>369</v>
      </c>
      <c r="Q60" s="4" t="s">
        <v>16</v>
      </c>
      <c r="R60" s="4" t="s">
        <v>370</v>
      </c>
      <c r="S60" s="4"/>
    </row>
    <row r="61" spans="1:19" ht="52.05" customHeight="1" x14ac:dyDescent="0.3">
      <c r="A61" s="4" t="s">
        <v>439</v>
      </c>
      <c r="B61" s="4" t="s">
        <v>17</v>
      </c>
      <c r="C61" s="4" t="s">
        <v>363</v>
      </c>
      <c r="D61" s="4" t="s">
        <v>440</v>
      </c>
      <c r="E61" s="4" t="s">
        <v>365</v>
      </c>
      <c r="F61" s="4" t="s">
        <v>441</v>
      </c>
      <c r="G61" s="4"/>
      <c r="H61" s="4" t="s">
        <v>367</v>
      </c>
      <c r="I61" s="4"/>
      <c r="J61" s="4" t="s">
        <v>179</v>
      </c>
      <c r="K61" s="4" t="s">
        <v>60</v>
      </c>
      <c r="L61" s="4" t="s">
        <v>180</v>
      </c>
      <c r="M61" s="4" t="s">
        <v>438</v>
      </c>
      <c r="N61" s="4"/>
      <c r="O61" s="4"/>
      <c r="P61" s="4" t="s">
        <v>369</v>
      </c>
      <c r="Q61" s="4" t="s">
        <v>16</v>
      </c>
      <c r="R61" s="4" t="s">
        <v>370</v>
      </c>
      <c r="S61" s="4"/>
    </row>
    <row r="62" spans="1:19" ht="52.05" customHeight="1" x14ac:dyDescent="0.3">
      <c r="A62" s="4" t="s">
        <v>442</v>
      </c>
      <c r="B62" s="4" t="s">
        <v>17</v>
      </c>
      <c r="C62" s="4" t="s">
        <v>363</v>
      </c>
      <c r="D62" s="4" t="s">
        <v>443</v>
      </c>
      <c r="E62" s="4" t="s">
        <v>365</v>
      </c>
      <c r="F62" s="4" t="s">
        <v>378</v>
      </c>
      <c r="G62" s="4"/>
      <c r="H62" s="4" t="s">
        <v>367</v>
      </c>
      <c r="I62" s="4"/>
      <c r="J62" s="4" t="s">
        <v>179</v>
      </c>
      <c r="K62" s="4" t="s">
        <v>60</v>
      </c>
      <c r="L62" s="4" t="s">
        <v>180</v>
      </c>
      <c r="M62" s="4" t="s">
        <v>438</v>
      </c>
      <c r="N62" s="4"/>
      <c r="O62" s="4"/>
      <c r="P62" s="4" t="s">
        <v>369</v>
      </c>
      <c r="Q62" s="4" t="s">
        <v>16</v>
      </c>
      <c r="R62" s="4" t="s">
        <v>370</v>
      </c>
      <c r="S62" s="4"/>
    </row>
    <row r="63" spans="1:19" ht="52.05" customHeight="1" x14ac:dyDescent="0.3">
      <c r="A63" s="4" t="s">
        <v>444</v>
      </c>
      <c r="B63" s="4" t="s">
        <v>23</v>
      </c>
      <c r="C63" s="4" t="s">
        <v>445</v>
      </c>
      <c r="D63" s="4" t="s">
        <v>446</v>
      </c>
      <c r="E63" s="4" t="s">
        <v>447</v>
      </c>
      <c r="F63" s="4" t="s">
        <v>448</v>
      </c>
      <c r="G63" s="4" t="s">
        <v>448</v>
      </c>
      <c r="H63" s="4" t="s">
        <v>449</v>
      </c>
      <c r="I63" s="4"/>
      <c r="J63" s="4" t="s">
        <v>284</v>
      </c>
      <c r="K63" s="4" t="s">
        <v>60</v>
      </c>
      <c r="L63" s="4" t="s">
        <v>180</v>
      </c>
      <c r="M63" s="4" t="s">
        <v>450</v>
      </c>
      <c r="N63" s="4"/>
      <c r="O63" s="4"/>
      <c r="P63" s="4"/>
      <c r="Q63" s="4" t="s">
        <v>16</v>
      </c>
      <c r="R63" s="4" t="s">
        <v>451</v>
      </c>
      <c r="S63" s="4"/>
    </row>
    <row r="64" spans="1:19" ht="52.05" customHeight="1" x14ac:dyDescent="0.3">
      <c r="A64" s="4" t="s">
        <v>452</v>
      </c>
      <c r="B64" s="4" t="s">
        <v>23</v>
      </c>
      <c r="C64" s="4" t="s">
        <v>445</v>
      </c>
      <c r="D64" s="4" t="s">
        <v>453</v>
      </c>
      <c r="E64" s="4" t="s">
        <v>447</v>
      </c>
      <c r="F64" s="4" t="s">
        <v>454</v>
      </c>
      <c r="G64" s="4" t="s">
        <v>454</v>
      </c>
      <c r="H64" s="4" t="s">
        <v>449</v>
      </c>
      <c r="I64" s="4"/>
      <c r="J64" s="4" t="s">
        <v>284</v>
      </c>
      <c r="K64" s="4" t="s">
        <v>60</v>
      </c>
      <c r="L64" s="4" t="s">
        <v>180</v>
      </c>
      <c r="M64" s="4" t="s">
        <v>450</v>
      </c>
      <c r="N64" s="4"/>
      <c r="O64" s="4"/>
      <c r="P64" s="4"/>
      <c r="Q64" s="4" t="s">
        <v>16</v>
      </c>
      <c r="R64" s="4" t="s">
        <v>451</v>
      </c>
      <c r="S64" s="4"/>
    </row>
    <row r="65" spans="1:19" ht="52.05" customHeight="1" x14ac:dyDescent="0.3">
      <c r="A65" s="4" t="s">
        <v>455</v>
      </c>
      <c r="B65" s="4" t="s">
        <v>23</v>
      </c>
      <c r="C65" s="4" t="s">
        <v>445</v>
      </c>
      <c r="D65" s="4" t="s">
        <v>456</v>
      </c>
      <c r="E65" s="4" t="s">
        <v>447</v>
      </c>
      <c r="F65" s="4" t="s">
        <v>457</v>
      </c>
      <c r="G65" s="4" t="s">
        <v>457</v>
      </c>
      <c r="H65" s="4" t="s">
        <v>449</v>
      </c>
      <c r="I65" s="4"/>
      <c r="J65" s="4" t="s">
        <v>284</v>
      </c>
      <c r="K65" s="4" t="s">
        <v>60</v>
      </c>
      <c r="L65" s="4" t="s">
        <v>180</v>
      </c>
      <c r="M65" s="4" t="s">
        <v>450</v>
      </c>
      <c r="N65" s="4"/>
      <c r="O65" s="4"/>
      <c r="P65" s="4"/>
      <c r="Q65" s="4" t="s">
        <v>16</v>
      </c>
      <c r="R65" s="4" t="s">
        <v>451</v>
      </c>
      <c r="S65" s="4"/>
    </row>
    <row r="66" spans="1:19" ht="52.05" customHeight="1" x14ac:dyDescent="0.3">
      <c r="A66" s="4" t="s">
        <v>458</v>
      </c>
      <c r="B66" s="4" t="s">
        <v>23</v>
      </c>
      <c r="C66" s="4" t="s">
        <v>445</v>
      </c>
      <c r="D66" s="4" t="s">
        <v>459</v>
      </c>
      <c r="E66" s="4" t="s">
        <v>447</v>
      </c>
      <c r="F66" s="4" t="s">
        <v>460</v>
      </c>
      <c r="G66" s="4" t="s">
        <v>460</v>
      </c>
      <c r="H66" s="4" t="s">
        <v>449</v>
      </c>
      <c r="I66" s="4"/>
      <c r="J66" s="4" t="s">
        <v>284</v>
      </c>
      <c r="K66" s="4" t="s">
        <v>60</v>
      </c>
      <c r="L66" s="4" t="s">
        <v>180</v>
      </c>
      <c r="M66" s="4" t="s">
        <v>450</v>
      </c>
      <c r="N66" s="4"/>
      <c r="O66" s="4"/>
      <c r="P66" s="4"/>
      <c r="Q66" s="4" t="s">
        <v>16</v>
      </c>
      <c r="R66" s="4" t="s">
        <v>451</v>
      </c>
      <c r="S66" s="4"/>
    </row>
    <row r="67" spans="1:19" ht="52.05" customHeight="1" x14ac:dyDescent="0.3">
      <c r="A67" s="4" t="s">
        <v>461</v>
      </c>
      <c r="B67" s="4" t="s">
        <v>23</v>
      </c>
      <c r="C67" s="4" t="s">
        <v>445</v>
      </c>
      <c r="D67" s="4" t="s">
        <v>462</v>
      </c>
      <c r="E67" s="4" t="s">
        <v>447</v>
      </c>
      <c r="F67" s="4" t="s">
        <v>463</v>
      </c>
      <c r="G67" s="4" t="s">
        <v>463</v>
      </c>
      <c r="H67" s="4" t="s">
        <v>449</v>
      </c>
      <c r="I67" s="4"/>
      <c r="J67" s="4" t="s">
        <v>284</v>
      </c>
      <c r="K67" s="4" t="s">
        <v>60</v>
      </c>
      <c r="L67" s="4" t="s">
        <v>180</v>
      </c>
      <c r="M67" s="4" t="s">
        <v>450</v>
      </c>
      <c r="N67" s="4"/>
      <c r="O67" s="4"/>
      <c r="P67" s="4"/>
      <c r="Q67" s="4" t="s">
        <v>16</v>
      </c>
      <c r="R67" s="4" t="s">
        <v>451</v>
      </c>
      <c r="S67" s="4"/>
    </row>
    <row r="68" spans="1:19" ht="52.05" customHeight="1" x14ac:dyDescent="0.3">
      <c r="A68" s="4" t="s">
        <v>464</v>
      </c>
      <c r="B68" s="4" t="s">
        <v>23</v>
      </c>
      <c r="C68" s="4" t="s">
        <v>445</v>
      </c>
      <c r="D68" s="4" t="s">
        <v>465</v>
      </c>
      <c r="E68" s="4" t="s">
        <v>447</v>
      </c>
      <c r="F68" s="4" t="s">
        <v>466</v>
      </c>
      <c r="G68" s="4" t="s">
        <v>466</v>
      </c>
      <c r="H68" s="4" t="s">
        <v>449</v>
      </c>
      <c r="I68" s="4"/>
      <c r="J68" s="4" t="s">
        <v>284</v>
      </c>
      <c r="K68" s="4" t="s">
        <v>60</v>
      </c>
      <c r="L68" s="4" t="s">
        <v>180</v>
      </c>
      <c r="M68" s="4" t="s">
        <v>450</v>
      </c>
      <c r="N68" s="4"/>
      <c r="O68" s="4"/>
      <c r="P68" s="4"/>
      <c r="Q68" s="4" t="s">
        <v>16</v>
      </c>
      <c r="R68" s="4" t="s">
        <v>451</v>
      </c>
      <c r="S68" s="4"/>
    </row>
    <row r="69" spans="1:19" ht="52.05" customHeight="1" x14ac:dyDescent="0.3">
      <c r="A69" s="4" t="s">
        <v>467</v>
      </c>
      <c r="B69" s="4" t="s">
        <v>23</v>
      </c>
      <c r="C69" s="4" t="s">
        <v>445</v>
      </c>
      <c r="D69" s="4" t="s">
        <v>468</v>
      </c>
      <c r="E69" s="4" t="s">
        <v>447</v>
      </c>
      <c r="F69" s="4" t="s">
        <v>469</v>
      </c>
      <c r="G69" s="4" t="s">
        <v>469</v>
      </c>
      <c r="H69" s="4" t="s">
        <v>449</v>
      </c>
      <c r="I69" s="4"/>
      <c r="J69" s="4" t="s">
        <v>284</v>
      </c>
      <c r="K69" s="4" t="s">
        <v>60</v>
      </c>
      <c r="L69" s="4" t="s">
        <v>180</v>
      </c>
      <c r="M69" s="4" t="s">
        <v>450</v>
      </c>
      <c r="N69" s="4"/>
      <c r="O69" s="4"/>
      <c r="P69" s="4"/>
      <c r="Q69" s="4" t="s">
        <v>16</v>
      </c>
      <c r="R69" s="4" t="s">
        <v>451</v>
      </c>
      <c r="S69" s="4"/>
    </row>
    <row r="70" spans="1:19" ht="52.05" customHeight="1" x14ac:dyDescent="0.3">
      <c r="A70" s="4" t="s">
        <v>470</v>
      </c>
      <c r="B70" s="4" t="s">
        <v>23</v>
      </c>
      <c r="C70" s="4" t="s">
        <v>445</v>
      </c>
      <c r="D70" s="4" t="s">
        <v>471</v>
      </c>
      <c r="E70" s="4" t="s">
        <v>447</v>
      </c>
      <c r="F70" s="4" t="s">
        <v>472</v>
      </c>
      <c r="G70" s="4" t="s">
        <v>472</v>
      </c>
      <c r="H70" s="4" t="s">
        <v>449</v>
      </c>
      <c r="I70" s="4"/>
      <c r="J70" s="4" t="s">
        <v>284</v>
      </c>
      <c r="K70" s="4" t="s">
        <v>60</v>
      </c>
      <c r="L70" s="4" t="s">
        <v>180</v>
      </c>
      <c r="M70" s="4" t="s">
        <v>450</v>
      </c>
      <c r="N70" s="4"/>
      <c r="O70" s="4"/>
      <c r="P70" s="4"/>
      <c r="Q70" s="4" t="s">
        <v>16</v>
      </c>
      <c r="R70" s="4" t="s">
        <v>451</v>
      </c>
      <c r="S70" s="4"/>
    </row>
    <row r="71" spans="1:19" ht="52.05" customHeight="1" x14ac:dyDescent="0.3">
      <c r="A71" s="4" t="s">
        <v>26</v>
      </c>
      <c r="B71" s="4" t="s">
        <v>23</v>
      </c>
      <c r="C71" s="4" t="s">
        <v>445</v>
      </c>
      <c r="D71" s="4" t="s">
        <v>473</v>
      </c>
      <c r="E71" s="4" t="s">
        <v>447</v>
      </c>
      <c r="F71" s="4" t="s">
        <v>474</v>
      </c>
      <c r="G71" s="4" t="s">
        <v>474</v>
      </c>
      <c r="H71" s="4" t="s">
        <v>449</v>
      </c>
      <c r="I71" s="4"/>
      <c r="J71" s="4" t="s">
        <v>284</v>
      </c>
      <c r="K71" s="4" t="s">
        <v>60</v>
      </c>
      <c r="L71" s="4" t="s">
        <v>180</v>
      </c>
      <c r="M71" s="4" t="s">
        <v>450</v>
      </c>
      <c r="N71" s="4"/>
      <c r="O71" s="4"/>
      <c r="P71" s="4"/>
      <c r="Q71" s="4" t="s">
        <v>16</v>
      </c>
      <c r="R71" s="4" t="s">
        <v>451</v>
      </c>
      <c r="S71" s="4"/>
    </row>
    <row r="72" spans="1:19" ht="52.05" customHeight="1" x14ac:dyDescent="0.3">
      <c r="A72" s="4" t="s">
        <v>475</v>
      </c>
      <c r="B72" s="4" t="s">
        <v>23</v>
      </c>
      <c r="C72" s="4" t="s">
        <v>445</v>
      </c>
      <c r="D72" s="4" t="s">
        <v>476</v>
      </c>
      <c r="E72" s="4" t="s">
        <v>447</v>
      </c>
      <c r="F72" s="4" t="s">
        <v>477</v>
      </c>
      <c r="G72" s="4" t="s">
        <v>477</v>
      </c>
      <c r="H72" s="4" t="s">
        <v>449</v>
      </c>
      <c r="I72" s="4"/>
      <c r="J72" s="4" t="s">
        <v>284</v>
      </c>
      <c r="K72" s="4" t="s">
        <v>60</v>
      </c>
      <c r="L72" s="4" t="s">
        <v>180</v>
      </c>
      <c r="M72" s="4" t="s">
        <v>450</v>
      </c>
      <c r="N72" s="4"/>
      <c r="O72" s="4"/>
      <c r="P72" s="4"/>
      <c r="Q72" s="4" t="s">
        <v>16</v>
      </c>
      <c r="R72" s="4" t="s">
        <v>451</v>
      </c>
      <c r="S72" s="4"/>
    </row>
    <row r="73" spans="1:19" ht="52.05" customHeight="1" x14ac:dyDescent="0.3">
      <c r="A73" s="4" t="s">
        <v>478</v>
      </c>
      <c r="B73" s="4" t="s">
        <v>23</v>
      </c>
      <c r="C73" s="4" t="s">
        <v>445</v>
      </c>
      <c r="D73" s="4" t="s">
        <v>479</v>
      </c>
      <c r="E73" s="4" t="s">
        <v>447</v>
      </c>
      <c r="F73" s="4" t="s">
        <v>480</v>
      </c>
      <c r="G73" s="4" t="s">
        <v>480</v>
      </c>
      <c r="H73" s="4" t="s">
        <v>449</v>
      </c>
      <c r="I73" s="4"/>
      <c r="J73" s="4" t="s">
        <v>284</v>
      </c>
      <c r="K73" s="4" t="s">
        <v>60</v>
      </c>
      <c r="L73" s="4" t="s">
        <v>180</v>
      </c>
      <c r="M73" s="4" t="s">
        <v>450</v>
      </c>
      <c r="N73" s="4"/>
      <c r="O73" s="4"/>
      <c r="P73" s="4"/>
      <c r="Q73" s="4" t="s">
        <v>16</v>
      </c>
      <c r="R73" s="4" t="s">
        <v>451</v>
      </c>
      <c r="S73" s="4"/>
    </row>
    <row r="74" spans="1:19" ht="52.05" customHeight="1" x14ac:dyDescent="0.3">
      <c r="A74" s="4" t="s">
        <v>481</v>
      </c>
      <c r="B74" s="4" t="s">
        <v>23</v>
      </c>
      <c r="C74" s="4" t="s">
        <v>445</v>
      </c>
      <c r="D74" s="4" t="s">
        <v>482</v>
      </c>
      <c r="E74" s="4" t="s">
        <v>447</v>
      </c>
      <c r="F74" s="4" t="s">
        <v>483</v>
      </c>
      <c r="G74" s="4" t="s">
        <v>483</v>
      </c>
      <c r="H74" s="4" t="s">
        <v>449</v>
      </c>
      <c r="I74" s="4"/>
      <c r="J74" s="4" t="s">
        <v>284</v>
      </c>
      <c r="K74" s="4" t="s">
        <v>60</v>
      </c>
      <c r="L74" s="4" t="s">
        <v>180</v>
      </c>
      <c r="M74" s="4" t="s">
        <v>450</v>
      </c>
      <c r="N74" s="4"/>
      <c r="O74" s="4"/>
      <c r="P74" s="4"/>
      <c r="Q74" s="4" t="s">
        <v>16</v>
      </c>
      <c r="R74" s="4" t="s">
        <v>451</v>
      </c>
      <c r="S74" s="4"/>
    </row>
    <row r="75" spans="1:19" ht="52.05" customHeight="1" x14ac:dyDescent="0.3">
      <c r="A75" s="4" t="s">
        <v>484</v>
      </c>
      <c r="B75" s="4" t="s">
        <v>23</v>
      </c>
      <c r="C75" s="4" t="s">
        <v>445</v>
      </c>
      <c r="D75" s="4" t="s">
        <v>485</v>
      </c>
      <c r="E75" s="4" t="s">
        <v>447</v>
      </c>
      <c r="F75" s="4" t="s">
        <v>486</v>
      </c>
      <c r="G75" s="4" t="s">
        <v>486</v>
      </c>
      <c r="H75" s="4" t="s">
        <v>449</v>
      </c>
      <c r="I75" s="4"/>
      <c r="J75" s="4" t="s">
        <v>284</v>
      </c>
      <c r="K75" s="4" t="s">
        <v>60</v>
      </c>
      <c r="L75" s="4" t="s">
        <v>180</v>
      </c>
      <c r="M75" s="4" t="s">
        <v>450</v>
      </c>
      <c r="N75" s="4"/>
      <c r="O75" s="4"/>
      <c r="P75" s="4"/>
      <c r="Q75" s="4" t="s">
        <v>16</v>
      </c>
      <c r="R75" s="4" t="s">
        <v>451</v>
      </c>
      <c r="S75" s="4"/>
    </row>
    <row r="76" spans="1:19" ht="52.05" customHeight="1" x14ac:dyDescent="0.3">
      <c r="A76" s="4" t="s">
        <v>487</v>
      </c>
      <c r="B76" s="4" t="s">
        <v>23</v>
      </c>
      <c r="C76" s="4" t="s">
        <v>445</v>
      </c>
      <c r="D76" s="4" t="s">
        <v>488</v>
      </c>
      <c r="E76" s="4" t="s">
        <v>447</v>
      </c>
      <c r="F76" s="4" t="s">
        <v>489</v>
      </c>
      <c r="G76" s="4" t="s">
        <v>489</v>
      </c>
      <c r="H76" s="4" t="s">
        <v>449</v>
      </c>
      <c r="I76" s="4"/>
      <c r="J76" s="4" t="s">
        <v>284</v>
      </c>
      <c r="K76" s="4" t="s">
        <v>60</v>
      </c>
      <c r="L76" s="4" t="s">
        <v>180</v>
      </c>
      <c r="M76" s="4" t="s">
        <v>450</v>
      </c>
      <c r="N76" s="4"/>
      <c r="O76" s="4"/>
      <c r="P76" s="4"/>
      <c r="Q76" s="4" t="s">
        <v>16</v>
      </c>
      <c r="R76" s="4" t="s">
        <v>451</v>
      </c>
      <c r="S76" s="4"/>
    </row>
    <row r="77" spans="1:19" ht="52.05" customHeight="1" x14ac:dyDescent="0.3">
      <c r="A77" s="4" t="s">
        <v>490</v>
      </c>
      <c r="B77" s="4" t="s">
        <v>23</v>
      </c>
      <c r="C77" s="4" t="s">
        <v>445</v>
      </c>
      <c r="D77" s="4" t="s">
        <v>491</v>
      </c>
      <c r="E77" s="4" t="s">
        <v>447</v>
      </c>
      <c r="F77" s="4" t="s">
        <v>492</v>
      </c>
      <c r="G77" s="4" t="s">
        <v>492</v>
      </c>
      <c r="H77" s="4" t="s">
        <v>449</v>
      </c>
      <c r="I77" s="4"/>
      <c r="J77" s="4" t="s">
        <v>284</v>
      </c>
      <c r="K77" s="4" t="s">
        <v>60</v>
      </c>
      <c r="L77" s="4" t="s">
        <v>180</v>
      </c>
      <c r="M77" s="4" t="s">
        <v>450</v>
      </c>
      <c r="N77" s="4"/>
      <c r="O77" s="4"/>
      <c r="P77" s="4"/>
      <c r="Q77" s="4" t="s">
        <v>16</v>
      </c>
      <c r="R77" s="4" t="s">
        <v>451</v>
      </c>
      <c r="S77" s="4"/>
    </row>
    <row r="78" spans="1:19" ht="52.05" customHeight="1" x14ac:dyDescent="0.3">
      <c r="A78" s="4" t="s">
        <v>493</v>
      </c>
      <c r="B78" s="4" t="s">
        <v>23</v>
      </c>
      <c r="C78" s="4" t="s">
        <v>445</v>
      </c>
      <c r="D78" s="4" t="s">
        <v>494</v>
      </c>
      <c r="E78" s="4" t="s">
        <v>447</v>
      </c>
      <c r="F78" s="4" t="s">
        <v>492</v>
      </c>
      <c r="G78" s="4" t="s">
        <v>492</v>
      </c>
      <c r="H78" s="4" t="s">
        <v>449</v>
      </c>
      <c r="I78" s="4"/>
      <c r="J78" s="4" t="s">
        <v>284</v>
      </c>
      <c r="K78" s="4" t="s">
        <v>60</v>
      </c>
      <c r="L78" s="4" t="s">
        <v>180</v>
      </c>
      <c r="M78" s="4" t="s">
        <v>450</v>
      </c>
      <c r="N78" s="4"/>
      <c r="O78" s="4"/>
      <c r="P78" s="4"/>
      <c r="Q78" s="4" t="s">
        <v>16</v>
      </c>
      <c r="R78" s="4" t="s">
        <v>451</v>
      </c>
      <c r="S78" s="4"/>
    </row>
    <row r="79" spans="1:19" ht="52.05" customHeight="1" x14ac:dyDescent="0.3">
      <c r="A79" s="4" t="s">
        <v>495</v>
      </c>
      <c r="B79" s="4" t="s">
        <v>23</v>
      </c>
      <c r="C79" s="4" t="s">
        <v>445</v>
      </c>
      <c r="D79" s="4" t="s">
        <v>496</v>
      </c>
      <c r="E79" s="4" t="s">
        <v>447</v>
      </c>
      <c r="F79" s="4" t="s">
        <v>497</v>
      </c>
      <c r="G79" s="4" t="s">
        <v>497</v>
      </c>
      <c r="H79" s="4" t="s">
        <v>449</v>
      </c>
      <c r="I79" s="4"/>
      <c r="J79" s="4" t="s">
        <v>284</v>
      </c>
      <c r="K79" s="4" t="s">
        <v>60</v>
      </c>
      <c r="L79" s="4" t="s">
        <v>180</v>
      </c>
      <c r="M79" s="4" t="s">
        <v>450</v>
      </c>
      <c r="N79" s="4"/>
      <c r="O79" s="4"/>
      <c r="P79" s="4"/>
      <c r="Q79" s="4" t="s">
        <v>16</v>
      </c>
      <c r="R79" s="4" t="s">
        <v>451</v>
      </c>
      <c r="S79" s="4"/>
    </row>
    <row r="80" spans="1:19" ht="52.05" customHeight="1" x14ac:dyDescent="0.3">
      <c r="A80" s="4" t="s">
        <v>498</v>
      </c>
      <c r="B80" s="4" t="s">
        <v>23</v>
      </c>
      <c r="C80" s="4" t="s">
        <v>445</v>
      </c>
      <c r="D80" s="4" t="s">
        <v>499</v>
      </c>
      <c r="E80" s="4" t="s">
        <v>447</v>
      </c>
      <c r="F80" s="4" t="s">
        <v>500</v>
      </c>
      <c r="G80" s="4" t="s">
        <v>500</v>
      </c>
      <c r="H80" s="4" t="s">
        <v>449</v>
      </c>
      <c r="I80" s="4"/>
      <c r="J80" s="4" t="s">
        <v>284</v>
      </c>
      <c r="K80" s="4" t="s">
        <v>60</v>
      </c>
      <c r="L80" s="4" t="s">
        <v>180</v>
      </c>
      <c r="M80" s="4" t="s">
        <v>450</v>
      </c>
      <c r="N80" s="4"/>
      <c r="O80" s="4"/>
      <c r="P80" s="4"/>
      <c r="Q80" s="4" t="s">
        <v>16</v>
      </c>
      <c r="R80" s="4" t="s">
        <v>451</v>
      </c>
      <c r="S80" s="4"/>
    </row>
    <row r="81" spans="1:19" ht="52.05" customHeight="1" x14ac:dyDescent="0.3">
      <c r="A81" s="4" t="s">
        <v>501</v>
      </c>
      <c r="B81" s="4" t="s">
        <v>23</v>
      </c>
      <c r="C81" s="4" t="s">
        <v>445</v>
      </c>
      <c r="D81" s="4" t="s">
        <v>502</v>
      </c>
      <c r="E81" s="4" t="s">
        <v>447</v>
      </c>
      <c r="F81" s="4" t="s">
        <v>503</v>
      </c>
      <c r="G81" s="4" t="s">
        <v>503</v>
      </c>
      <c r="H81" s="4" t="s">
        <v>449</v>
      </c>
      <c r="I81" s="4"/>
      <c r="J81" s="4" t="s">
        <v>284</v>
      </c>
      <c r="K81" s="4" t="s">
        <v>60</v>
      </c>
      <c r="L81" s="4" t="s">
        <v>180</v>
      </c>
      <c r="M81" s="4" t="s">
        <v>450</v>
      </c>
      <c r="N81" s="4"/>
      <c r="O81" s="4"/>
      <c r="P81" s="4"/>
      <c r="Q81" s="4" t="s">
        <v>16</v>
      </c>
      <c r="R81" s="4" t="s">
        <v>451</v>
      </c>
      <c r="S81" s="4"/>
    </row>
    <row r="82" spans="1:19" ht="52.05" customHeight="1" x14ac:dyDescent="0.3">
      <c r="A82" s="4" t="s">
        <v>504</v>
      </c>
      <c r="B82" s="4" t="s">
        <v>29</v>
      </c>
      <c r="C82" s="4" t="s">
        <v>30</v>
      </c>
      <c r="D82" s="4" t="s">
        <v>505</v>
      </c>
      <c r="E82" s="4" t="s">
        <v>506</v>
      </c>
      <c r="F82" s="4" t="s">
        <v>507</v>
      </c>
      <c r="G82" s="4" t="s">
        <v>507</v>
      </c>
      <c r="H82" s="4" t="s">
        <v>449</v>
      </c>
      <c r="I82" s="4"/>
      <c r="J82" s="4" t="s">
        <v>284</v>
      </c>
      <c r="K82" s="4" t="s">
        <v>60</v>
      </c>
      <c r="L82" s="4" t="s">
        <v>180</v>
      </c>
      <c r="M82" s="4" t="s">
        <v>508</v>
      </c>
      <c r="N82" s="4"/>
      <c r="O82" s="4"/>
      <c r="P82" s="4"/>
      <c r="Q82" s="4" t="s">
        <v>16</v>
      </c>
      <c r="R82" s="4" t="s">
        <v>451</v>
      </c>
      <c r="S82" s="4"/>
    </row>
    <row r="83" spans="1:19" ht="52.05" customHeight="1" x14ac:dyDescent="0.3">
      <c r="A83" s="4" t="s">
        <v>509</v>
      </c>
      <c r="B83" s="4" t="s">
        <v>29</v>
      </c>
      <c r="C83" s="4" t="s">
        <v>30</v>
      </c>
      <c r="D83" s="4" t="s">
        <v>510</v>
      </c>
      <c r="E83" s="4" t="s">
        <v>506</v>
      </c>
      <c r="F83" s="4" t="s">
        <v>511</v>
      </c>
      <c r="G83" s="4" t="s">
        <v>511</v>
      </c>
      <c r="H83" s="4" t="s">
        <v>449</v>
      </c>
      <c r="I83" s="4"/>
      <c r="J83" s="4" t="s">
        <v>284</v>
      </c>
      <c r="K83" s="4" t="s">
        <v>60</v>
      </c>
      <c r="L83" s="4" t="s">
        <v>180</v>
      </c>
      <c r="M83" s="4" t="s">
        <v>508</v>
      </c>
      <c r="N83" s="4"/>
      <c r="O83" s="4"/>
      <c r="P83" s="4"/>
      <c r="Q83" s="4" t="s">
        <v>16</v>
      </c>
      <c r="R83" s="4" t="s">
        <v>451</v>
      </c>
      <c r="S83" s="4"/>
    </row>
    <row r="84" spans="1:19" ht="52.05" customHeight="1" x14ac:dyDescent="0.3">
      <c r="A84" s="4" t="s">
        <v>512</v>
      </c>
      <c r="B84" s="4" t="s">
        <v>29</v>
      </c>
      <c r="C84" s="4" t="s">
        <v>30</v>
      </c>
      <c r="D84" s="4" t="s">
        <v>513</v>
      </c>
      <c r="E84" s="4" t="s">
        <v>506</v>
      </c>
      <c r="F84" s="4" t="s">
        <v>514</v>
      </c>
      <c r="G84" s="4" t="s">
        <v>514</v>
      </c>
      <c r="H84" s="4" t="s">
        <v>449</v>
      </c>
      <c r="I84" s="4"/>
      <c r="J84" s="4" t="s">
        <v>284</v>
      </c>
      <c r="K84" s="4" t="s">
        <v>60</v>
      </c>
      <c r="L84" s="4" t="s">
        <v>180</v>
      </c>
      <c r="M84" s="4" t="s">
        <v>508</v>
      </c>
      <c r="N84" s="4"/>
      <c r="O84" s="4"/>
      <c r="P84" s="4"/>
      <c r="Q84" s="4" t="s">
        <v>16</v>
      </c>
      <c r="R84" s="4" t="s">
        <v>451</v>
      </c>
      <c r="S84" s="4"/>
    </row>
    <row r="85" spans="1:19" ht="52.05" customHeight="1" x14ac:dyDescent="0.3">
      <c r="A85" s="4" t="s">
        <v>515</v>
      </c>
      <c r="B85" s="4" t="s">
        <v>29</v>
      </c>
      <c r="C85" s="4" t="s">
        <v>30</v>
      </c>
      <c r="D85" s="4" t="s">
        <v>516</v>
      </c>
      <c r="E85" s="4" t="s">
        <v>506</v>
      </c>
      <c r="F85" s="4" t="s">
        <v>517</v>
      </c>
      <c r="G85" s="4" t="s">
        <v>517</v>
      </c>
      <c r="H85" s="4" t="s">
        <v>449</v>
      </c>
      <c r="I85" s="4"/>
      <c r="J85" s="4" t="s">
        <v>284</v>
      </c>
      <c r="K85" s="4" t="s">
        <v>60</v>
      </c>
      <c r="L85" s="4" t="s">
        <v>180</v>
      </c>
      <c r="M85" s="4" t="s">
        <v>508</v>
      </c>
      <c r="N85" s="4"/>
      <c r="O85" s="4"/>
      <c r="P85" s="4"/>
      <c r="Q85" s="4" t="s">
        <v>16</v>
      </c>
      <c r="R85" s="4" t="s">
        <v>451</v>
      </c>
      <c r="S85" s="4"/>
    </row>
    <row r="86" spans="1:19" ht="52.05" customHeight="1" x14ac:dyDescent="0.3">
      <c r="A86" s="4" t="s">
        <v>518</v>
      </c>
      <c r="B86" s="4" t="s">
        <v>29</v>
      </c>
      <c r="C86" s="4" t="s">
        <v>30</v>
      </c>
      <c r="D86" s="4" t="s">
        <v>519</v>
      </c>
      <c r="E86" s="4" t="s">
        <v>506</v>
      </c>
      <c r="F86" s="4" t="s">
        <v>520</v>
      </c>
      <c r="G86" s="4" t="s">
        <v>520</v>
      </c>
      <c r="H86" s="4" t="s">
        <v>449</v>
      </c>
      <c r="I86" s="4"/>
      <c r="J86" s="4" t="s">
        <v>284</v>
      </c>
      <c r="K86" s="4" t="s">
        <v>60</v>
      </c>
      <c r="L86" s="4" t="s">
        <v>180</v>
      </c>
      <c r="M86" s="4" t="s">
        <v>508</v>
      </c>
      <c r="N86" s="4"/>
      <c r="O86" s="4"/>
      <c r="P86" s="4"/>
      <c r="Q86" s="4" t="s">
        <v>16</v>
      </c>
      <c r="R86" s="4" t="s">
        <v>451</v>
      </c>
      <c r="S86" s="4"/>
    </row>
    <row r="87" spans="1:19" ht="52.05" customHeight="1" x14ac:dyDescent="0.3">
      <c r="A87" s="4" t="s">
        <v>521</v>
      </c>
      <c r="B87" s="4" t="s">
        <v>29</v>
      </c>
      <c r="C87" s="4" t="s">
        <v>30</v>
      </c>
      <c r="D87" s="4" t="s">
        <v>522</v>
      </c>
      <c r="E87" s="4" t="s">
        <v>506</v>
      </c>
      <c r="F87" s="4" t="s">
        <v>523</v>
      </c>
      <c r="G87" s="4" t="s">
        <v>523</v>
      </c>
      <c r="H87" s="4" t="s">
        <v>449</v>
      </c>
      <c r="I87" s="4"/>
      <c r="J87" s="4" t="s">
        <v>284</v>
      </c>
      <c r="K87" s="4" t="s">
        <v>60</v>
      </c>
      <c r="L87" s="4" t="s">
        <v>180</v>
      </c>
      <c r="M87" s="4" t="s">
        <v>508</v>
      </c>
      <c r="N87" s="4"/>
      <c r="O87" s="4"/>
      <c r="P87" s="4"/>
      <c r="Q87" s="4" t="s">
        <v>16</v>
      </c>
      <c r="R87" s="4" t="s">
        <v>451</v>
      </c>
      <c r="S87" s="4"/>
    </row>
    <row r="88" spans="1:19" ht="52.05" customHeight="1" x14ac:dyDescent="0.3">
      <c r="A88" s="4" t="s">
        <v>524</v>
      </c>
      <c r="B88" s="4" t="s">
        <v>29</v>
      </c>
      <c r="C88" s="4" t="s">
        <v>30</v>
      </c>
      <c r="D88" s="4" t="s">
        <v>525</v>
      </c>
      <c r="E88" s="4" t="s">
        <v>506</v>
      </c>
      <c r="F88" s="4" t="s">
        <v>526</v>
      </c>
      <c r="G88" s="4" t="s">
        <v>526</v>
      </c>
      <c r="H88" s="4" t="s">
        <v>449</v>
      </c>
      <c r="I88" s="4"/>
      <c r="J88" s="4" t="s">
        <v>284</v>
      </c>
      <c r="K88" s="4" t="s">
        <v>60</v>
      </c>
      <c r="L88" s="4" t="s">
        <v>180</v>
      </c>
      <c r="M88" s="4" t="s">
        <v>508</v>
      </c>
      <c r="N88" s="4"/>
      <c r="O88" s="4"/>
      <c r="P88" s="4"/>
      <c r="Q88" s="4" t="s">
        <v>16</v>
      </c>
      <c r="R88" s="4" t="s">
        <v>451</v>
      </c>
      <c r="S88" s="4"/>
    </row>
    <row r="89" spans="1:19" ht="52.05" customHeight="1" x14ac:dyDescent="0.3">
      <c r="A89" s="4" t="s">
        <v>527</v>
      </c>
      <c r="B89" s="4" t="s">
        <v>29</v>
      </c>
      <c r="C89" s="4" t="s">
        <v>30</v>
      </c>
      <c r="D89" s="4" t="s">
        <v>528</v>
      </c>
      <c r="E89" s="4" t="s">
        <v>506</v>
      </c>
      <c r="F89" s="4" t="s">
        <v>529</v>
      </c>
      <c r="G89" s="4" t="s">
        <v>529</v>
      </c>
      <c r="H89" s="4" t="s">
        <v>449</v>
      </c>
      <c r="I89" s="4"/>
      <c r="J89" s="4" t="s">
        <v>284</v>
      </c>
      <c r="K89" s="4" t="s">
        <v>60</v>
      </c>
      <c r="L89" s="4" t="s">
        <v>180</v>
      </c>
      <c r="M89" s="4" t="s">
        <v>508</v>
      </c>
      <c r="N89" s="4"/>
      <c r="O89" s="4"/>
      <c r="P89" s="4"/>
      <c r="Q89" s="4" t="s">
        <v>16</v>
      </c>
      <c r="R89" s="4" t="s">
        <v>451</v>
      </c>
      <c r="S89" s="4"/>
    </row>
    <row r="90" spans="1:19" ht="52.05" customHeight="1" x14ac:dyDescent="0.3">
      <c r="A90" s="4" t="s">
        <v>530</v>
      </c>
      <c r="B90" s="4" t="s">
        <v>29</v>
      </c>
      <c r="C90" s="4" t="s">
        <v>30</v>
      </c>
      <c r="D90" s="4" t="s">
        <v>531</v>
      </c>
      <c r="E90" s="4" t="s">
        <v>506</v>
      </c>
      <c r="F90" s="4" t="s">
        <v>532</v>
      </c>
      <c r="G90" s="4" t="s">
        <v>532</v>
      </c>
      <c r="H90" s="4" t="s">
        <v>449</v>
      </c>
      <c r="I90" s="4"/>
      <c r="J90" s="4" t="s">
        <v>284</v>
      </c>
      <c r="K90" s="4" t="s">
        <v>60</v>
      </c>
      <c r="L90" s="4" t="s">
        <v>180</v>
      </c>
      <c r="M90" s="4" t="s">
        <v>508</v>
      </c>
      <c r="N90" s="4"/>
      <c r="O90" s="4"/>
      <c r="P90" s="4"/>
      <c r="Q90" s="4" t="s">
        <v>16</v>
      </c>
      <c r="R90" s="4" t="s">
        <v>451</v>
      </c>
      <c r="S90" s="4"/>
    </row>
    <row r="91" spans="1:19" ht="52.05" customHeight="1" x14ac:dyDescent="0.3">
      <c r="A91" s="4" t="s">
        <v>533</v>
      </c>
      <c r="B91" s="4" t="s">
        <v>29</v>
      </c>
      <c r="C91" s="4" t="s">
        <v>30</v>
      </c>
      <c r="D91" s="4" t="s">
        <v>534</v>
      </c>
      <c r="E91" s="4" t="s">
        <v>506</v>
      </c>
      <c r="F91" s="4" t="s">
        <v>535</v>
      </c>
      <c r="G91" s="4" t="s">
        <v>535</v>
      </c>
      <c r="H91" s="4" t="s">
        <v>449</v>
      </c>
      <c r="I91" s="4"/>
      <c r="J91" s="4" t="s">
        <v>284</v>
      </c>
      <c r="K91" s="4" t="s">
        <v>60</v>
      </c>
      <c r="L91" s="4" t="s">
        <v>180</v>
      </c>
      <c r="M91" s="4" t="s">
        <v>508</v>
      </c>
      <c r="N91" s="4"/>
      <c r="O91" s="4"/>
      <c r="P91" s="4"/>
      <c r="Q91" s="4" t="s">
        <v>16</v>
      </c>
      <c r="R91" s="4" t="s">
        <v>451</v>
      </c>
      <c r="S91" s="4"/>
    </row>
    <row r="92" spans="1:19" ht="52.05" customHeight="1" x14ac:dyDescent="0.3">
      <c r="A92" s="4" t="s">
        <v>536</v>
      </c>
      <c r="B92" s="4" t="s">
        <v>29</v>
      </c>
      <c r="C92" s="4" t="s">
        <v>30</v>
      </c>
      <c r="D92" s="4" t="s">
        <v>537</v>
      </c>
      <c r="E92" s="4" t="s">
        <v>506</v>
      </c>
      <c r="F92" s="4" t="s">
        <v>538</v>
      </c>
      <c r="G92" s="4" t="s">
        <v>538</v>
      </c>
      <c r="H92" s="4" t="s">
        <v>449</v>
      </c>
      <c r="I92" s="4"/>
      <c r="J92" s="4" t="s">
        <v>284</v>
      </c>
      <c r="K92" s="4" t="s">
        <v>60</v>
      </c>
      <c r="L92" s="4" t="s">
        <v>180</v>
      </c>
      <c r="M92" s="4" t="s">
        <v>508</v>
      </c>
      <c r="N92" s="4"/>
      <c r="O92" s="4"/>
      <c r="P92" s="4"/>
      <c r="Q92" s="4" t="s">
        <v>16</v>
      </c>
      <c r="R92" s="4" t="s">
        <v>451</v>
      </c>
      <c r="S92" s="4"/>
    </row>
    <row r="93" spans="1:19" ht="52.05" customHeight="1" x14ac:dyDescent="0.3">
      <c r="A93" s="4" t="s">
        <v>539</v>
      </c>
      <c r="B93" s="4" t="s">
        <v>29</v>
      </c>
      <c r="C93" s="4" t="s">
        <v>30</v>
      </c>
      <c r="D93" s="4" t="s">
        <v>540</v>
      </c>
      <c r="E93" s="4" t="s">
        <v>506</v>
      </c>
      <c r="F93" s="4" t="s">
        <v>541</v>
      </c>
      <c r="G93" s="4" t="s">
        <v>541</v>
      </c>
      <c r="H93" s="4" t="s">
        <v>449</v>
      </c>
      <c r="I93" s="4"/>
      <c r="J93" s="4" t="s">
        <v>284</v>
      </c>
      <c r="K93" s="4" t="s">
        <v>60</v>
      </c>
      <c r="L93" s="4" t="s">
        <v>180</v>
      </c>
      <c r="M93" s="4" t="s">
        <v>508</v>
      </c>
      <c r="N93" s="4"/>
      <c r="O93" s="4"/>
      <c r="P93" s="4"/>
      <c r="Q93" s="4" t="s">
        <v>16</v>
      </c>
      <c r="R93" s="4" t="s">
        <v>451</v>
      </c>
      <c r="S93" s="4"/>
    </row>
    <row r="94" spans="1:19" ht="52.05" customHeight="1" x14ac:dyDescent="0.3">
      <c r="A94" s="4" t="s">
        <v>542</v>
      </c>
      <c r="B94" s="4" t="s">
        <v>29</v>
      </c>
      <c r="C94" s="4" t="s">
        <v>30</v>
      </c>
      <c r="D94" s="4" t="s">
        <v>543</v>
      </c>
      <c r="E94" s="4" t="s">
        <v>506</v>
      </c>
      <c r="F94" s="4" t="s">
        <v>544</v>
      </c>
      <c r="G94" s="4" t="s">
        <v>544</v>
      </c>
      <c r="H94" s="4" t="s">
        <v>449</v>
      </c>
      <c r="I94" s="4"/>
      <c r="J94" s="4" t="s">
        <v>284</v>
      </c>
      <c r="K94" s="4" t="s">
        <v>60</v>
      </c>
      <c r="L94" s="4" t="s">
        <v>180</v>
      </c>
      <c r="M94" s="4" t="s">
        <v>508</v>
      </c>
      <c r="N94" s="4"/>
      <c r="O94" s="4"/>
      <c r="P94" s="4"/>
      <c r="Q94" s="4" t="s">
        <v>16</v>
      </c>
      <c r="R94" s="4" t="s">
        <v>451</v>
      </c>
      <c r="S94" s="4"/>
    </row>
    <row r="95" spans="1:19" ht="52.05" customHeight="1" x14ac:dyDescent="0.3">
      <c r="A95" s="4" t="s">
        <v>545</v>
      </c>
      <c r="B95" s="4" t="s">
        <v>29</v>
      </c>
      <c r="C95" s="4" t="s">
        <v>30</v>
      </c>
      <c r="D95" s="4" t="s">
        <v>395</v>
      </c>
      <c r="E95" s="4" t="s">
        <v>506</v>
      </c>
      <c r="F95" s="4" t="s">
        <v>546</v>
      </c>
      <c r="G95" s="4" t="s">
        <v>546</v>
      </c>
      <c r="H95" s="4" t="s">
        <v>449</v>
      </c>
      <c r="I95" s="4"/>
      <c r="J95" s="4" t="s">
        <v>284</v>
      </c>
      <c r="K95" s="4" t="s">
        <v>60</v>
      </c>
      <c r="L95" s="4" t="s">
        <v>180</v>
      </c>
      <c r="M95" s="4" t="s">
        <v>508</v>
      </c>
      <c r="N95" s="4"/>
      <c r="O95" s="4"/>
      <c r="P95" s="4"/>
      <c r="Q95" s="4" t="s">
        <v>16</v>
      </c>
      <c r="R95" s="4" t="s">
        <v>451</v>
      </c>
      <c r="S95" s="4"/>
    </row>
    <row r="96" spans="1:19" ht="52.05" customHeight="1" x14ac:dyDescent="0.3">
      <c r="A96" s="4" t="s">
        <v>547</v>
      </c>
      <c r="B96" s="4" t="s">
        <v>29</v>
      </c>
      <c r="C96" s="4" t="s">
        <v>30</v>
      </c>
      <c r="D96" s="4" t="s">
        <v>548</v>
      </c>
      <c r="E96" s="4" t="s">
        <v>506</v>
      </c>
      <c r="F96" s="4" t="s">
        <v>549</v>
      </c>
      <c r="G96" s="4" t="s">
        <v>549</v>
      </c>
      <c r="H96" s="4" t="s">
        <v>449</v>
      </c>
      <c r="I96" s="4"/>
      <c r="J96" s="4" t="s">
        <v>284</v>
      </c>
      <c r="K96" s="4" t="s">
        <v>60</v>
      </c>
      <c r="L96" s="4" t="s">
        <v>180</v>
      </c>
      <c r="M96" s="4" t="s">
        <v>508</v>
      </c>
      <c r="N96" s="4"/>
      <c r="O96" s="4"/>
      <c r="P96" s="4"/>
      <c r="Q96" s="4" t="s">
        <v>16</v>
      </c>
      <c r="R96" s="4" t="s">
        <v>451</v>
      </c>
      <c r="S96" s="4"/>
    </row>
    <row r="97" spans="1:19" ht="52.05" customHeight="1" x14ac:dyDescent="0.3">
      <c r="A97" s="4" t="s">
        <v>550</v>
      </c>
      <c r="B97" s="4" t="s">
        <v>29</v>
      </c>
      <c r="C97" s="4" t="s">
        <v>30</v>
      </c>
      <c r="D97" s="4" t="s">
        <v>551</v>
      </c>
      <c r="E97" s="4" t="s">
        <v>506</v>
      </c>
      <c r="F97" s="4" t="s">
        <v>552</v>
      </c>
      <c r="G97" s="4" t="s">
        <v>552</v>
      </c>
      <c r="H97" s="4" t="s">
        <v>449</v>
      </c>
      <c r="I97" s="4"/>
      <c r="J97" s="4" t="s">
        <v>284</v>
      </c>
      <c r="K97" s="4" t="s">
        <v>60</v>
      </c>
      <c r="L97" s="4" t="s">
        <v>180</v>
      </c>
      <c r="M97" s="4" t="s">
        <v>508</v>
      </c>
      <c r="N97" s="4"/>
      <c r="O97" s="4"/>
      <c r="P97" s="4"/>
      <c r="Q97" s="4" t="s">
        <v>16</v>
      </c>
      <c r="R97" s="4" t="s">
        <v>451</v>
      </c>
      <c r="S97" s="4"/>
    </row>
    <row r="98" spans="1:19" ht="52.05" customHeight="1" x14ac:dyDescent="0.3">
      <c r="A98" s="4" t="s">
        <v>553</v>
      </c>
      <c r="B98" s="4" t="s">
        <v>29</v>
      </c>
      <c r="C98" s="4" t="s">
        <v>30</v>
      </c>
      <c r="D98" s="4" t="s">
        <v>554</v>
      </c>
      <c r="E98" s="4" t="s">
        <v>506</v>
      </c>
      <c r="F98" s="4" t="s">
        <v>555</v>
      </c>
      <c r="G98" s="4" t="s">
        <v>555</v>
      </c>
      <c r="H98" s="4" t="s">
        <v>449</v>
      </c>
      <c r="I98" s="4"/>
      <c r="J98" s="4" t="s">
        <v>284</v>
      </c>
      <c r="K98" s="4" t="s">
        <v>60</v>
      </c>
      <c r="L98" s="4" t="s">
        <v>180</v>
      </c>
      <c r="M98" s="4" t="s">
        <v>508</v>
      </c>
      <c r="N98" s="4"/>
      <c r="O98" s="4"/>
      <c r="P98" s="4"/>
      <c r="Q98" s="4" t="s">
        <v>16</v>
      </c>
      <c r="R98" s="4" t="s">
        <v>451</v>
      </c>
      <c r="S98" s="4"/>
    </row>
    <row r="99" spans="1:19" ht="52.05" customHeight="1" x14ac:dyDescent="0.3">
      <c r="A99" s="4" t="s">
        <v>556</v>
      </c>
      <c r="B99" s="4" t="s">
        <v>29</v>
      </c>
      <c r="C99" s="4" t="s">
        <v>30</v>
      </c>
      <c r="D99" s="4" t="s">
        <v>557</v>
      </c>
      <c r="E99" s="4" t="s">
        <v>506</v>
      </c>
      <c r="F99" s="4" t="s">
        <v>558</v>
      </c>
      <c r="G99" s="4" t="s">
        <v>558</v>
      </c>
      <c r="H99" s="4" t="s">
        <v>449</v>
      </c>
      <c r="I99" s="4"/>
      <c r="J99" s="4" t="s">
        <v>284</v>
      </c>
      <c r="K99" s="4" t="s">
        <v>60</v>
      </c>
      <c r="L99" s="4" t="s">
        <v>180</v>
      </c>
      <c r="M99" s="4" t="s">
        <v>508</v>
      </c>
      <c r="N99" s="4"/>
      <c r="O99" s="4"/>
      <c r="P99" s="4"/>
      <c r="Q99" s="4" t="s">
        <v>16</v>
      </c>
      <c r="R99" s="4" t="s">
        <v>451</v>
      </c>
      <c r="S99" s="4"/>
    </row>
    <row r="100" spans="1:19" ht="52.05" customHeight="1" x14ac:dyDescent="0.3">
      <c r="A100" s="4" t="s">
        <v>559</v>
      </c>
      <c r="B100" s="4" t="s">
        <v>29</v>
      </c>
      <c r="C100" s="4" t="s">
        <v>30</v>
      </c>
      <c r="D100" s="4" t="s">
        <v>560</v>
      </c>
      <c r="E100" s="4" t="s">
        <v>506</v>
      </c>
      <c r="F100" s="4" t="s">
        <v>561</v>
      </c>
      <c r="G100" s="4" t="s">
        <v>561</v>
      </c>
      <c r="H100" s="4" t="s">
        <v>449</v>
      </c>
      <c r="I100" s="4"/>
      <c r="J100" s="4" t="s">
        <v>284</v>
      </c>
      <c r="K100" s="4" t="s">
        <v>60</v>
      </c>
      <c r="L100" s="4" t="s">
        <v>180</v>
      </c>
      <c r="M100" s="4" t="s">
        <v>508</v>
      </c>
      <c r="N100" s="4"/>
      <c r="O100" s="4"/>
      <c r="P100" s="4"/>
      <c r="Q100" s="4" t="s">
        <v>16</v>
      </c>
      <c r="R100" s="4" t="s">
        <v>451</v>
      </c>
      <c r="S100" s="4"/>
    </row>
    <row r="101" spans="1:19" ht="52.05" customHeight="1" x14ac:dyDescent="0.3">
      <c r="A101" s="4" t="s">
        <v>32</v>
      </c>
      <c r="B101" s="4" t="s">
        <v>29</v>
      </c>
      <c r="C101" s="4" t="s">
        <v>30</v>
      </c>
      <c r="D101" s="4" t="s">
        <v>562</v>
      </c>
      <c r="E101" s="4" t="s">
        <v>506</v>
      </c>
      <c r="F101" s="4" t="s">
        <v>563</v>
      </c>
      <c r="G101" s="4" t="s">
        <v>563</v>
      </c>
      <c r="H101" s="4" t="s">
        <v>449</v>
      </c>
      <c r="I101" s="4"/>
      <c r="J101" s="4" t="s">
        <v>284</v>
      </c>
      <c r="K101" s="4" t="s">
        <v>60</v>
      </c>
      <c r="L101" s="4" t="s">
        <v>180</v>
      </c>
      <c r="M101" s="4" t="s">
        <v>508</v>
      </c>
      <c r="N101" s="4"/>
      <c r="O101" s="4"/>
      <c r="P101" s="4"/>
      <c r="Q101" s="4" t="s">
        <v>16</v>
      </c>
      <c r="R101" s="4" t="s">
        <v>451</v>
      </c>
      <c r="S101" s="4"/>
    </row>
    <row r="102" spans="1:19" ht="52.05" customHeight="1" x14ac:dyDescent="0.3">
      <c r="A102" s="4" t="s">
        <v>564</v>
      </c>
      <c r="B102" s="4" t="s">
        <v>29</v>
      </c>
      <c r="C102" s="4" t="s">
        <v>30</v>
      </c>
      <c r="D102" s="4" t="s">
        <v>565</v>
      </c>
      <c r="E102" s="4" t="s">
        <v>506</v>
      </c>
      <c r="F102" s="4" t="s">
        <v>566</v>
      </c>
      <c r="G102" s="4" t="s">
        <v>566</v>
      </c>
      <c r="H102" s="4" t="s">
        <v>449</v>
      </c>
      <c r="I102" s="4"/>
      <c r="J102" s="4" t="s">
        <v>284</v>
      </c>
      <c r="K102" s="4" t="s">
        <v>60</v>
      </c>
      <c r="L102" s="4" t="s">
        <v>180</v>
      </c>
      <c r="M102" s="4" t="s">
        <v>508</v>
      </c>
      <c r="N102" s="4"/>
      <c r="O102" s="4"/>
      <c r="P102" s="4"/>
      <c r="Q102" s="4" t="s">
        <v>16</v>
      </c>
      <c r="R102" s="4" t="s">
        <v>451</v>
      </c>
      <c r="S102" s="4"/>
    </row>
    <row r="103" spans="1:19" ht="52.05" customHeight="1" x14ac:dyDescent="0.3">
      <c r="A103" s="4" t="s">
        <v>567</v>
      </c>
      <c r="B103" s="4" t="s">
        <v>29</v>
      </c>
      <c r="C103" s="4" t="s">
        <v>30</v>
      </c>
      <c r="D103" s="4" t="s">
        <v>568</v>
      </c>
      <c r="E103" s="4" t="s">
        <v>506</v>
      </c>
      <c r="F103" s="4" t="s">
        <v>569</v>
      </c>
      <c r="G103" s="4" t="s">
        <v>569</v>
      </c>
      <c r="H103" s="4" t="s">
        <v>449</v>
      </c>
      <c r="I103" s="4"/>
      <c r="J103" s="4" t="s">
        <v>284</v>
      </c>
      <c r="K103" s="4" t="s">
        <v>60</v>
      </c>
      <c r="L103" s="4" t="s">
        <v>180</v>
      </c>
      <c r="M103" s="4" t="s">
        <v>508</v>
      </c>
      <c r="N103" s="4"/>
      <c r="O103" s="4"/>
      <c r="P103" s="4"/>
      <c r="Q103" s="4" t="s">
        <v>16</v>
      </c>
      <c r="R103" s="4" t="s">
        <v>451</v>
      </c>
      <c r="S103" s="4"/>
    </row>
    <row r="104" spans="1:19" ht="52.05" customHeight="1" x14ac:dyDescent="0.3">
      <c r="A104" s="4" t="s">
        <v>570</v>
      </c>
      <c r="B104" s="4" t="s">
        <v>29</v>
      </c>
      <c r="C104" s="4" t="s">
        <v>30</v>
      </c>
      <c r="D104" s="4" t="s">
        <v>571</v>
      </c>
      <c r="E104" s="4" t="s">
        <v>506</v>
      </c>
      <c r="F104" s="4" t="s">
        <v>572</v>
      </c>
      <c r="G104" s="4" t="s">
        <v>572</v>
      </c>
      <c r="H104" s="4" t="s">
        <v>449</v>
      </c>
      <c r="I104" s="4"/>
      <c r="J104" s="4" t="s">
        <v>284</v>
      </c>
      <c r="K104" s="4" t="s">
        <v>60</v>
      </c>
      <c r="L104" s="4" t="s">
        <v>180</v>
      </c>
      <c r="M104" s="4" t="s">
        <v>508</v>
      </c>
      <c r="N104" s="4"/>
      <c r="O104" s="4"/>
      <c r="P104" s="4"/>
      <c r="Q104" s="4" t="s">
        <v>16</v>
      </c>
      <c r="R104" s="4" t="s">
        <v>451</v>
      </c>
      <c r="S104" s="4"/>
    </row>
    <row r="105" spans="1:19" ht="52.05" customHeight="1" x14ac:dyDescent="0.3">
      <c r="A105" s="4" t="s">
        <v>573</v>
      </c>
      <c r="B105" s="4" t="s">
        <v>29</v>
      </c>
      <c r="C105" s="4" t="s">
        <v>30</v>
      </c>
      <c r="D105" s="4" t="s">
        <v>574</v>
      </c>
      <c r="E105" s="4" t="s">
        <v>506</v>
      </c>
      <c r="F105" s="4" t="s">
        <v>575</v>
      </c>
      <c r="G105" s="4" t="s">
        <v>575</v>
      </c>
      <c r="H105" s="4" t="s">
        <v>449</v>
      </c>
      <c r="I105" s="4"/>
      <c r="J105" s="4" t="s">
        <v>284</v>
      </c>
      <c r="K105" s="4" t="s">
        <v>60</v>
      </c>
      <c r="L105" s="4" t="s">
        <v>180</v>
      </c>
      <c r="M105" s="4" t="s">
        <v>508</v>
      </c>
      <c r="N105" s="4"/>
      <c r="O105" s="4"/>
      <c r="P105" s="4"/>
      <c r="Q105" s="4" t="s">
        <v>16</v>
      </c>
      <c r="R105" s="4" t="s">
        <v>451</v>
      </c>
      <c r="S105" s="4"/>
    </row>
    <row r="106" spans="1:19" ht="52.05" customHeight="1" x14ac:dyDescent="0.3">
      <c r="A106" s="4" t="s">
        <v>576</v>
      </c>
      <c r="B106" s="4" t="s">
        <v>29</v>
      </c>
      <c r="C106" s="4" t="s">
        <v>30</v>
      </c>
      <c r="D106" s="4" t="s">
        <v>431</v>
      </c>
      <c r="E106" s="4" t="s">
        <v>506</v>
      </c>
      <c r="F106" s="4" t="s">
        <v>577</v>
      </c>
      <c r="G106" s="4" t="s">
        <v>577</v>
      </c>
      <c r="H106" s="4" t="s">
        <v>449</v>
      </c>
      <c r="I106" s="4"/>
      <c r="J106" s="4" t="s">
        <v>284</v>
      </c>
      <c r="K106" s="4" t="s">
        <v>60</v>
      </c>
      <c r="L106" s="4" t="s">
        <v>180</v>
      </c>
      <c r="M106" s="4" t="s">
        <v>508</v>
      </c>
      <c r="N106" s="4"/>
      <c r="O106" s="4"/>
      <c r="P106" s="4"/>
      <c r="Q106" s="4" t="s">
        <v>16</v>
      </c>
      <c r="R106" s="4" t="s">
        <v>451</v>
      </c>
      <c r="S106" s="4"/>
    </row>
    <row r="107" spans="1:19" ht="52.05" customHeight="1" x14ac:dyDescent="0.3">
      <c r="A107" s="4" t="s">
        <v>578</v>
      </c>
      <c r="B107" s="4" t="s">
        <v>29</v>
      </c>
      <c r="C107" s="4" t="s">
        <v>30</v>
      </c>
      <c r="D107" s="4" t="s">
        <v>579</v>
      </c>
      <c r="E107" s="4" t="s">
        <v>506</v>
      </c>
      <c r="F107" s="4" t="s">
        <v>580</v>
      </c>
      <c r="G107" s="4" t="s">
        <v>580</v>
      </c>
      <c r="H107" s="4" t="s">
        <v>449</v>
      </c>
      <c r="I107" s="4"/>
      <c r="J107" s="4" t="s">
        <v>284</v>
      </c>
      <c r="K107" s="4" t="s">
        <v>60</v>
      </c>
      <c r="L107" s="4" t="s">
        <v>180</v>
      </c>
      <c r="M107" s="4" t="s">
        <v>508</v>
      </c>
      <c r="N107" s="4"/>
      <c r="O107" s="4"/>
      <c r="P107" s="4"/>
      <c r="Q107" s="4" t="s">
        <v>16</v>
      </c>
      <c r="R107" s="4" t="s">
        <v>451</v>
      </c>
      <c r="S107" s="4"/>
    </row>
    <row r="108" spans="1:19" ht="52.05" customHeight="1" x14ac:dyDescent="0.3">
      <c r="A108" s="4" t="s">
        <v>581</v>
      </c>
      <c r="B108" s="4" t="s">
        <v>29</v>
      </c>
      <c r="C108" s="4" t="s">
        <v>30</v>
      </c>
      <c r="D108" s="4" t="s">
        <v>582</v>
      </c>
      <c r="E108" s="4" t="s">
        <v>506</v>
      </c>
      <c r="F108" s="4" t="s">
        <v>583</v>
      </c>
      <c r="G108" s="4" t="s">
        <v>583</v>
      </c>
      <c r="H108" s="4" t="s">
        <v>449</v>
      </c>
      <c r="I108" s="4"/>
      <c r="J108" s="4" t="s">
        <v>284</v>
      </c>
      <c r="K108" s="4" t="s">
        <v>60</v>
      </c>
      <c r="L108" s="4" t="s">
        <v>180</v>
      </c>
      <c r="M108" s="4" t="s">
        <v>508</v>
      </c>
      <c r="N108" s="4"/>
      <c r="O108" s="4"/>
      <c r="P108" s="4"/>
      <c r="Q108" s="4" t="s">
        <v>16</v>
      </c>
      <c r="R108" s="4" t="s">
        <v>451</v>
      </c>
      <c r="S108" s="4"/>
    </row>
    <row r="109" spans="1:19" ht="52.05" customHeight="1" x14ac:dyDescent="0.3">
      <c r="A109" s="4" t="s">
        <v>584</v>
      </c>
      <c r="B109" s="4" t="s">
        <v>29</v>
      </c>
      <c r="C109" s="4" t="s">
        <v>30</v>
      </c>
      <c r="D109" s="4" t="s">
        <v>585</v>
      </c>
      <c r="E109" s="4" t="s">
        <v>506</v>
      </c>
      <c r="F109" s="4" t="s">
        <v>586</v>
      </c>
      <c r="G109" s="4" t="s">
        <v>586</v>
      </c>
      <c r="H109" s="4" t="s">
        <v>449</v>
      </c>
      <c r="I109" s="4"/>
      <c r="J109" s="4" t="s">
        <v>284</v>
      </c>
      <c r="K109" s="4" t="s">
        <v>60</v>
      </c>
      <c r="L109" s="4" t="s">
        <v>180</v>
      </c>
      <c r="M109" s="4" t="s">
        <v>508</v>
      </c>
      <c r="N109" s="4"/>
      <c r="O109" s="4"/>
      <c r="P109" s="4"/>
      <c r="Q109" s="4" t="s">
        <v>16</v>
      </c>
      <c r="R109" s="4" t="s">
        <v>451</v>
      </c>
      <c r="S109" s="4"/>
    </row>
    <row r="110" spans="1:19" ht="52.05" customHeight="1" x14ac:dyDescent="0.3">
      <c r="A110" s="4" t="s">
        <v>587</v>
      </c>
      <c r="B110" s="4" t="s">
        <v>29</v>
      </c>
      <c r="C110" s="4" t="s">
        <v>30</v>
      </c>
      <c r="D110" s="4" t="s">
        <v>588</v>
      </c>
      <c r="E110" s="4" t="s">
        <v>506</v>
      </c>
      <c r="F110" s="4" t="s">
        <v>589</v>
      </c>
      <c r="G110" s="4" t="s">
        <v>589</v>
      </c>
      <c r="H110" s="4" t="s">
        <v>449</v>
      </c>
      <c r="I110" s="4"/>
      <c r="J110" s="4" t="s">
        <v>284</v>
      </c>
      <c r="K110" s="4" t="s">
        <v>60</v>
      </c>
      <c r="L110" s="4" t="s">
        <v>180</v>
      </c>
      <c r="M110" s="4" t="s">
        <v>508</v>
      </c>
      <c r="N110" s="4"/>
      <c r="O110" s="4"/>
      <c r="P110" s="4"/>
      <c r="Q110" s="4" t="s">
        <v>16</v>
      </c>
      <c r="R110" s="4" t="s">
        <v>451</v>
      </c>
      <c r="S110" s="4"/>
    </row>
    <row r="111" spans="1:19" ht="52.05" customHeight="1" x14ac:dyDescent="0.3">
      <c r="A111" s="4" t="s">
        <v>590</v>
      </c>
      <c r="B111" s="4" t="s">
        <v>29</v>
      </c>
      <c r="C111" s="4" t="s">
        <v>30</v>
      </c>
      <c r="D111" s="4" t="s">
        <v>496</v>
      </c>
      <c r="E111" s="4" t="s">
        <v>506</v>
      </c>
      <c r="F111" s="4" t="s">
        <v>591</v>
      </c>
      <c r="G111" s="4" t="s">
        <v>591</v>
      </c>
      <c r="H111" s="4" t="s">
        <v>449</v>
      </c>
      <c r="I111" s="4"/>
      <c r="J111" s="4" t="s">
        <v>284</v>
      </c>
      <c r="K111" s="4" t="s">
        <v>60</v>
      </c>
      <c r="L111" s="4" t="s">
        <v>180</v>
      </c>
      <c r="M111" s="4" t="s">
        <v>508</v>
      </c>
      <c r="N111" s="4"/>
      <c r="O111" s="4"/>
      <c r="P111" s="4"/>
      <c r="Q111" s="4" t="s">
        <v>16</v>
      </c>
      <c r="R111" s="4" t="s">
        <v>451</v>
      </c>
      <c r="S111" s="4"/>
    </row>
    <row r="112" spans="1:19" ht="52.05" customHeight="1" x14ac:dyDescent="0.3">
      <c r="A112" s="4" t="s">
        <v>592</v>
      </c>
      <c r="B112" s="4" t="s">
        <v>29</v>
      </c>
      <c r="C112" s="4" t="s">
        <v>30</v>
      </c>
      <c r="D112" s="4" t="s">
        <v>593</v>
      </c>
      <c r="E112" s="4" t="s">
        <v>506</v>
      </c>
      <c r="F112" s="4" t="s">
        <v>594</v>
      </c>
      <c r="G112" s="4" t="s">
        <v>594</v>
      </c>
      <c r="H112" s="4" t="s">
        <v>449</v>
      </c>
      <c r="I112" s="4"/>
      <c r="J112" s="4" t="s">
        <v>284</v>
      </c>
      <c r="K112" s="4" t="s">
        <v>60</v>
      </c>
      <c r="L112" s="4" t="s">
        <v>180</v>
      </c>
      <c r="M112" s="4" t="s">
        <v>508</v>
      </c>
      <c r="N112" s="4"/>
      <c r="O112" s="4"/>
      <c r="P112" s="4"/>
      <c r="Q112" s="4" t="s">
        <v>16</v>
      </c>
      <c r="R112" s="4" t="s">
        <v>451</v>
      </c>
      <c r="S112" s="4"/>
    </row>
    <row r="113" spans="1:19" ht="52.05" customHeight="1" x14ac:dyDescent="0.3">
      <c r="A113" s="4" t="s">
        <v>595</v>
      </c>
      <c r="B113" s="4" t="s">
        <v>29</v>
      </c>
      <c r="C113" s="4" t="s">
        <v>30</v>
      </c>
      <c r="D113" s="4" t="s">
        <v>596</v>
      </c>
      <c r="E113" s="4" t="s">
        <v>506</v>
      </c>
      <c r="F113" s="4" t="s">
        <v>597</v>
      </c>
      <c r="G113" s="4" t="s">
        <v>597</v>
      </c>
      <c r="H113" s="4" t="s">
        <v>449</v>
      </c>
      <c r="I113" s="4"/>
      <c r="J113" s="4" t="s">
        <v>284</v>
      </c>
      <c r="K113" s="4" t="s">
        <v>60</v>
      </c>
      <c r="L113" s="4" t="s">
        <v>180</v>
      </c>
      <c r="M113" s="4" t="s">
        <v>508</v>
      </c>
      <c r="N113" s="4"/>
      <c r="O113" s="4"/>
      <c r="P113" s="4"/>
      <c r="Q113" s="4" t="s">
        <v>16</v>
      </c>
      <c r="R113" s="4" t="s">
        <v>451</v>
      </c>
      <c r="S113" s="4"/>
    </row>
    <row r="114" spans="1:19" ht="52.05" customHeight="1" x14ac:dyDescent="0.3">
      <c r="A114" s="4" t="s">
        <v>598</v>
      </c>
      <c r="B114" s="4" t="s">
        <v>29</v>
      </c>
      <c r="C114" s="4" t="s">
        <v>30</v>
      </c>
      <c r="D114" s="4" t="s">
        <v>599</v>
      </c>
      <c r="E114" s="4" t="s">
        <v>506</v>
      </c>
      <c r="F114" s="4" t="s">
        <v>600</v>
      </c>
      <c r="G114" s="4" t="s">
        <v>600</v>
      </c>
      <c r="H114" s="4" t="s">
        <v>449</v>
      </c>
      <c r="I114" s="4"/>
      <c r="J114" s="4" t="s">
        <v>284</v>
      </c>
      <c r="K114" s="4" t="s">
        <v>60</v>
      </c>
      <c r="L114" s="4" t="s">
        <v>180</v>
      </c>
      <c r="M114" s="4" t="s">
        <v>508</v>
      </c>
      <c r="N114" s="4"/>
      <c r="O114" s="4"/>
      <c r="P114" s="4"/>
      <c r="Q114" s="4" t="s">
        <v>16</v>
      </c>
      <c r="R114" s="4" t="s">
        <v>451</v>
      </c>
      <c r="S114" s="4"/>
    </row>
    <row r="115" spans="1:19" ht="52.05" customHeight="1" x14ac:dyDescent="0.3">
      <c r="A115" s="4" t="s">
        <v>601</v>
      </c>
      <c r="B115" s="4" t="s">
        <v>29</v>
      </c>
      <c r="C115" s="4" t="s">
        <v>30</v>
      </c>
      <c r="D115" s="4" t="s">
        <v>602</v>
      </c>
      <c r="E115" s="4" t="s">
        <v>506</v>
      </c>
      <c r="F115" s="4" t="s">
        <v>603</v>
      </c>
      <c r="G115" s="4" t="s">
        <v>603</v>
      </c>
      <c r="H115" s="4" t="s">
        <v>449</v>
      </c>
      <c r="I115" s="4"/>
      <c r="J115" s="4" t="s">
        <v>284</v>
      </c>
      <c r="K115" s="4" t="s">
        <v>60</v>
      </c>
      <c r="L115" s="4" t="s">
        <v>180</v>
      </c>
      <c r="M115" s="4" t="s">
        <v>508</v>
      </c>
      <c r="N115" s="4"/>
      <c r="O115" s="4"/>
      <c r="P115" s="4"/>
      <c r="Q115" s="4" t="s">
        <v>16</v>
      </c>
      <c r="R115" s="4" t="s">
        <v>451</v>
      </c>
      <c r="S115" s="4"/>
    </row>
    <row r="116" spans="1:19" ht="52.05" customHeight="1" x14ac:dyDescent="0.3">
      <c r="A116" s="4" t="s">
        <v>604</v>
      </c>
      <c r="B116" s="4" t="s">
        <v>29</v>
      </c>
      <c r="C116" s="4" t="s">
        <v>30</v>
      </c>
      <c r="D116" s="4" t="s">
        <v>605</v>
      </c>
      <c r="E116" s="4" t="s">
        <v>506</v>
      </c>
      <c r="F116" s="4" t="s">
        <v>606</v>
      </c>
      <c r="G116" s="4" t="s">
        <v>606</v>
      </c>
      <c r="H116" s="4" t="s">
        <v>449</v>
      </c>
      <c r="I116" s="4"/>
      <c r="J116" s="4" t="s">
        <v>284</v>
      </c>
      <c r="K116" s="4" t="s">
        <v>60</v>
      </c>
      <c r="L116" s="4" t="s">
        <v>180</v>
      </c>
      <c r="M116" s="4" t="s">
        <v>508</v>
      </c>
      <c r="N116" s="4"/>
      <c r="O116" s="4"/>
      <c r="P116" s="4"/>
      <c r="Q116" s="4" t="s">
        <v>16</v>
      </c>
      <c r="R116" s="4" t="s">
        <v>451</v>
      </c>
      <c r="S116" s="4"/>
    </row>
    <row r="117" spans="1:19" ht="52.05" customHeight="1" x14ac:dyDescent="0.3">
      <c r="A117" s="4" t="s">
        <v>607</v>
      </c>
      <c r="B117" s="4" t="s">
        <v>29</v>
      </c>
      <c r="C117" s="4" t="s">
        <v>30</v>
      </c>
      <c r="D117" s="4" t="s">
        <v>608</v>
      </c>
      <c r="E117" s="4" t="s">
        <v>506</v>
      </c>
      <c r="F117" s="4" t="s">
        <v>609</v>
      </c>
      <c r="G117" s="4" t="s">
        <v>609</v>
      </c>
      <c r="H117" s="4" t="s">
        <v>449</v>
      </c>
      <c r="I117" s="4"/>
      <c r="J117" s="4" t="s">
        <v>284</v>
      </c>
      <c r="K117" s="4" t="s">
        <v>60</v>
      </c>
      <c r="L117" s="4" t="s">
        <v>180</v>
      </c>
      <c r="M117" s="4" t="s">
        <v>508</v>
      </c>
      <c r="N117" s="4"/>
      <c r="O117" s="4"/>
      <c r="P117" s="4"/>
      <c r="Q117" s="4" t="s">
        <v>16</v>
      </c>
      <c r="R117" s="4" t="s">
        <v>451</v>
      </c>
      <c r="S117" s="4"/>
    </row>
    <row r="118" spans="1:19" ht="52.05" customHeight="1" x14ac:dyDescent="0.3">
      <c r="A118" s="4" t="s">
        <v>610</v>
      </c>
      <c r="B118" s="4" t="s">
        <v>29</v>
      </c>
      <c r="C118" s="4" t="s">
        <v>30</v>
      </c>
      <c r="D118" s="4" t="s">
        <v>431</v>
      </c>
      <c r="E118" s="4" t="s">
        <v>506</v>
      </c>
      <c r="F118" s="4" t="s">
        <v>611</v>
      </c>
      <c r="G118" s="4" t="s">
        <v>611</v>
      </c>
      <c r="H118" s="4" t="s">
        <v>449</v>
      </c>
      <c r="I118" s="4"/>
      <c r="J118" s="4" t="s">
        <v>284</v>
      </c>
      <c r="K118" s="4" t="s">
        <v>60</v>
      </c>
      <c r="L118" s="4" t="s">
        <v>180</v>
      </c>
      <c r="M118" s="4" t="s">
        <v>508</v>
      </c>
      <c r="N118" s="4"/>
      <c r="O118" s="4"/>
      <c r="P118" s="4"/>
      <c r="Q118" s="4" t="s">
        <v>16</v>
      </c>
      <c r="R118" s="4" t="s">
        <v>451</v>
      </c>
      <c r="S118" s="4"/>
    </row>
    <row r="119" spans="1:19" ht="52.05" customHeight="1" x14ac:dyDescent="0.3">
      <c r="A119" s="4" t="s">
        <v>612</v>
      </c>
      <c r="B119" s="4" t="s">
        <v>29</v>
      </c>
      <c r="C119" s="4" t="s">
        <v>30</v>
      </c>
      <c r="D119" s="4" t="s">
        <v>613</v>
      </c>
      <c r="E119" s="4" t="s">
        <v>506</v>
      </c>
      <c r="F119" s="4" t="s">
        <v>614</v>
      </c>
      <c r="G119" s="4" t="s">
        <v>614</v>
      </c>
      <c r="H119" s="4" t="s">
        <v>449</v>
      </c>
      <c r="I119" s="4"/>
      <c r="J119" s="4" t="s">
        <v>284</v>
      </c>
      <c r="K119" s="4" t="s">
        <v>60</v>
      </c>
      <c r="L119" s="4" t="s">
        <v>180</v>
      </c>
      <c r="M119" s="4" t="s">
        <v>508</v>
      </c>
      <c r="N119" s="4"/>
      <c r="O119" s="4"/>
      <c r="P119" s="4"/>
      <c r="Q119" s="4" t="s">
        <v>16</v>
      </c>
      <c r="R119" s="4" t="s">
        <v>451</v>
      </c>
      <c r="S119" s="4"/>
    </row>
    <row r="120" spans="1:19" ht="52.05" customHeight="1" x14ac:dyDescent="0.3">
      <c r="A120" s="4" t="s">
        <v>615</v>
      </c>
      <c r="B120" s="4" t="s">
        <v>29</v>
      </c>
      <c r="C120" s="4" t="s">
        <v>30</v>
      </c>
      <c r="D120" s="4" t="s">
        <v>616</v>
      </c>
      <c r="E120" s="4" t="s">
        <v>506</v>
      </c>
      <c r="F120" s="4" t="s">
        <v>617</v>
      </c>
      <c r="G120" s="4" t="s">
        <v>617</v>
      </c>
      <c r="H120" s="4" t="s">
        <v>449</v>
      </c>
      <c r="I120" s="4"/>
      <c r="J120" s="4" t="s">
        <v>284</v>
      </c>
      <c r="K120" s="4" t="s">
        <v>60</v>
      </c>
      <c r="L120" s="4" t="s">
        <v>180</v>
      </c>
      <c r="M120" s="4" t="s">
        <v>508</v>
      </c>
      <c r="N120" s="4"/>
      <c r="O120" s="4"/>
      <c r="P120" s="4"/>
      <c r="Q120" s="4" t="s">
        <v>16</v>
      </c>
      <c r="R120" s="4" t="s">
        <v>451</v>
      </c>
      <c r="S120" s="4"/>
    </row>
    <row r="121" spans="1:19" ht="52.05" customHeight="1" x14ac:dyDescent="0.3">
      <c r="A121" s="4" t="s">
        <v>618</v>
      </c>
      <c r="B121" s="4" t="s">
        <v>29</v>
      </c>
      <c r="C121" s="4" t="s">
        <v>30</v>
      </c>
      <c r="D121" s="4" t="s">
        <v>619</v>
      </c>
      <c r="E121" s="4" t="s">
        <v>506</v>
      </c>
      <c r="F121" s="4" t="s">
        <v>620</v>
      </c>
      <c r="G121" s="4" t="s">
        <v>620</v>
      </c>
      <c r="H121" s="4" t="s">
        <v>449</v>
      </c>
      <c r="I121" s="4"/>
      <c r="J121" s="4" t="s">
        <v>284</v>
      </c>
      <c r="K121" s="4" t="s">
        <v>60</v>
      </c>
      <c r="L121" s="4" t="s">
        <v>180</v>
      </c>
      <c r="M121" s="4" t="s">
        <v>508</v>
      </c>
      <c r="N121" s="4"/>
      <c r="O121" s="4"/>
      <c r="P121" s="4"/>
      <c r="Q121" s="4" t="s">
        <v>16</v>
      </c>
      <c r="R121" s="4" t="s">
        <v>451</v>
      </c>
      <c r="S121" s="4"/>
    </row>
    <row r="122" spans="1:19" ht="52.05" customHeight="1" x14ac:dyDescent="0.3">
      <c r="A122" s="4" t="s">
        <v>621</v>
      </c>
      <c r="B122" s="4" t="s">
        <v>34</v>
      </c>
      <c r="C122" s="4" t="s">
        <v>622</v>
      </c>
      <c r="D122" s="4" t="s">
        <v>623</v>
      </c>
      <c r="E122" s="4" t="s">
        <v>624</v>
      </c>
      <c r="F122" s="4" t="s">
        <v>366</v>
      </c>
      <c r="G122" s="4" t="s">
        <v>625</v>
      </c>
      <c r="H122" s="4" t="s">
        <v>626</v>
      </c>
      <c r="I122" s="4" t="s">
        <v>627</v>
      </c>
      <c r="J122" s="4" t="s">
        <v>179</v>
      </c>
      <c r="K122" s="4" t="s">
        <v>60</v>
      </c>
      <c r="L122" s="4" t="s">
        <v>180</v>
      </c>
      <c r="M122" s="4" t="s">
        <v>628</v>
      </c>
      <c r="N122" s="4"/>
      <c r="O122" s="4"/>
      <c r="P122" s="4"/>
      <c r="Q122" s="4" t="s">
        <v>16</v>
      </c>
      <c r="R122" s="4" t="s">
        <v>629</v>
      </c>
      <c r="S122" s="4" t="s">
        <v>630</v>
      </c>
    </row>
    <row r="123" spans="1:19" ht="52.05" customHeight="1" x14ac:dyDescent="0.3">
      <c r="A123" s="4" t="s">
        <v>631</v>
      </c>
      <c r="B123" s="4" t="s">
        <v>34</v>
      </c>
      <c r="C123" s="4" t="s">
        <v>622</v>
      </c>
      <c r="D123" s="4" t="s">
        <v>632</v>
      </c>
      <c r="E123" s="4" t="s">
        <v>624</v>
      </c>
      <c r="F123" s="4" t="s">
        <v>366</v>
      </c>
      <c r="G123" s="4" t="s">
        <v>625</v>
      </c>
      <c r="H123" s="4" t="s">
        <v>626</v>
      </c>
      <c r="I123" s="4" t="s">
        <v>633</v>
      </c>
      <c r="J123" s="4" t="s">
        <v>179</v>
      </c>
      <c r="K123" s="4" t="s">
        <v>60</v>
      </c>
      <c r="L123" s="4" t="s">
        <v>180</v>
      </c>
      <c r="M123" s="4" t="s">
        <v>628</v>
      </c>
      <c r="N123" s="4"/>
      <c r="O123" s="4"/>
      <c r="P123" s="4"/>
      <c r="Q123" s="4" t="s">
        <v>16</v>
      </c>
      <c r="R123" s="4" t="s">
        <v>629</v>
      </c>
      <c r="S123" s="4" t="s">
        <v>634</v>
      </c>
    </row>
    <row r="124" spans="1:19" ht="52.05" customHeight="1" x14ac:dyDescent="0.3">
      <c r="A124" s="4" t="s">
        <v>635</v>
      </c>
      <c r="B124" s="4" t="s">
        <v>34</v>
      </c>
      <c r="C124" s="4" t="s">
        <v>622</v>
      </c>
      <c r="D124" s="4" t="s">
        <v>636</v>
      </c>
      <c r="E124" s="4" t="s">
        <v>624</v>
      </c>
      <c r="F124" s="4" t="s">
        <v>366</v>
      </c>
      <c r="G124" s="4" t="s">
        <v>625</v>
      </c>
      <c r="H124" s="4" t="s">
        <v>626</v>
      </c>
      <c r="I124" s="4" t="s">
        <v>637</v>
      </c>
      <c r="J124" s="4" t="s">
        <v>179</v>
      </c>
      <c r="K124" s="4" t="s">
        <v>60</v>
      </c>
      <c r="L124" s="4" t="s">
        <v>180</v>
      </c>
      <c r="M124" s="4" t="s">
        <v>628</v>
      </c>
      <c r="N124" s="4"/>
      <c r="O124" s="4"/>
      <c r="P124" s="4"/>
      <c r="Q124" s="4" t="s">
        <v>16</v>
      </c>
      <c r="R124" s="4" t="s">
        <v>629</v>
      </c>
      <c r="S124" s="4" t="s">
        <v>638</v>
      </c>
    </row>
    <row r="125" spans="1:19" ht="52.05" customHeight="1" x14ac:dyDescent="0.3">
      <c r="A125" s="4" t="s">
        <v>639</v>
      </c>
      <c r="B125" s="4" t="s">
        <v>34</v>
      </c>
      <c r="C125" s="4" t="s">
        <v>622</v>
      </c>
      <c r="D125" s="4" t="s">
        <v>640</v>
      </c>
      <c r="E125" s="4" t="s">
        <v>624</v>
      </c>
      <c r="F125" s="4" t="s">
        <v>366</v>
      </c>
      <c r="G125" s="4" t="s">
        <v>625</v>
      </c>
      <c r="H125" s="4" t="s">
        <v>626</v>
      </c>
      <c r="I125" s="4" t="s">
        <v>641</v>
      </c>
      <c r="J125" s="4" t="s">
        <v>179</v>
      </c>
      <c r="K125" s="4" t="s">
        <v>60</v>
      </c>
      <c r="L125" s="4" t="s">
        <v>180</v>
      </c>
      <c r="M125" s="4" t="s">
        <v>628</v>
      </c>
      <c r="N125" s="4"/>
      <c r="O125" s="4"/>
      <c r="P125" s="4"/>
      <c r="Q125" s="4" t="s">
        <v>16</v>
      </c>
      <c r="R125" s="4" t="s">
        <v>629</v>
      </c>
      <c r="S125" s="4" t="s">
        <v>642</v>
      </c>
    </row>
    <row r="126" spans="1:19" ht="52.05" customHeight="1" x14ac:dyDescent="0.3">
      <c r="A126" s="4" t="s">
        <v>643</v>
      </c>
      <c r="B126" s="4" t="s">
        <v>34</v>
      </c>
      <c r="C126" s="4" t="s">
        <v>622</v>
      </c>
      <c r="D126" s="4" t="s">
        <v>644</v>
      </c>
      <c r="E126" s="4" t="s">
        <v>624</v>
      </c>
      <c r="F126" s="4" t="s">
        <v>366</v>
      </c>
      <c r="G126" s="4" t="s">
        <v>625</v>
      </c>
      <c r="H126" s="4" t="s">
        <v>626</v>
      </c>
      <c r="I126" s="4" t="s">
        <v>645</v>
      </c>
      <c r="J126" s="4" t="s">
        <v>284</v>
      </c>
      <c r="K126" s="4" t="s">
        <v>60</v>
      </c>
      <c r="L126" s="4" t="s">
        <v>180</v>
      </c>
      <c r="M126" s="4" t="s">
        <v>628</v>
      </c>
      <c r="N126" s="4"/>
      <c r="O126" s="4"/>
      <c r="P126" s="4"/>
      <c r="Q126" s="4" t="s">
        <v>16</v>
      </c>
      <c r="R126" s="4" t="s">
        <v>629</v>
      </c>
      <c r="S126" s="4" t="s">
        <v>646</v>
      </c>
    </row>
    <row r="127" spans="1:19" ht="52.05" customHeight="1" x14ac:dyDescent="0.3">
      <c r="A127" s="4" t="s">
        <v>647</v>
      </c>
      <c r="B127" s="4" t="s">
        <v>34</v>
      </c>
      <c r="C127" s="4" t="s">
        <v>622</v>
      </c>
      <c r="D127" s="4" t="s">
        <v>648</v>
      </c>
      <c r="E127" s="4" t="s">
        <v>624</v>
      </c>
      <c r="F127" s="4" t="s">
        <v>366</v>
      </c>
      <c r="G127" s="4" t="s">
        <v>625</v>
      </c>
      <c r="H127" s="4" t="s">
        <v>626</v>
      </c>
      <c r="I127" s="4" t="s">
        <v>649</v>
      </c>
      <c r="J127" s="4" t="s">
        <v>284</v>
      </c>
      <c r="K127" s="4" t="s">
        <v>60</v>
      </c>
      <c r="L127" s="4" t="s">
        <v>180</v>
      </c>
      <c r="M127" s="4" t="s">
        <v>628</v>
      </c>
      <c r="N127" s="4"/>
      <c r="O127" s="4"/>
      <c r="P127" s="4"/>
      <c r="Q127" s="4" t="s">
        <v>16</v>
      </c>
      <c r="R127" s="4" t="s">
        <v>629</v>
      </c>
      <c r="S127" s="4" t="s">
        <v>650</v>
      </c>
    </row>
    <row r="128" spans="1:19" ht="52.05" customHeight="1" x14ac:dyDescent="0.3">
      <c r="A128" s="4" t="s">
        <v>651</v>
      </c>
      <c r="B128" s="4" t="s">
        <v>34</v>
      </c>
      <c r="C128" s="4" t="s">
        <v>622</v>
      </c>
      <c r="D128" s="4" t="s">
        <v>652</v>
      </c>
      <c r="E128" s="4" t="s">
        <v>624</v>
      </c>
      <c r="F128" s="4" t="s">
        <v>366</v>
      </c>
      <c r="G128" s="4" t="s">
        <v>625</v>
      </c>
      <c r="H128" s="4" t="s">
        <v>626</v>
      </c>
      <c r="I128" s="4" t="s">
        <v>653</v>
      </c>
      <c r="J128" s="4" t="s">
        <v>284</v>
      </c>
      <c r="K128" s="4" t="s">
        <v>60</v>
      </c>
      <c r="L128" s="4" t="s">
        <v>180</v>
      </c>
      <c r="M128" s="4" t="s">
        <v>628</v>
      </c>
      <c r="N128" s="4"/>
      <c r="O128" s="4"/>
      <c r="P128" s="4"/>
      <c r="Q128" s="4" t="s">
        <v>16</v>
      </c>
      <c r="R128" s="4" t="s">
        <v>629</v>
      </c>
      <c r="S128" s="4" t="s">
        <v>650</v>
      </c>
    </row>
    <row r="129" spans="1:19" ht="52.05" customHeight="1" x14ac:dyDescent="0.3">
      <c r="A129" s="4" t="s">
        <v>233</v>
      </c>
      <c r="B129" s="4" t="s">
        <v>34</v>
      </c>
      <c r="C129" s="4" t="s">
        <v>622</v>
      </c>
      <c r="D129" s="4" t="s">
        <v>654</v>
      </c>
      <c r="E129" s="4" t="s">
        <v>624</v>
      </c>
      <c r="F129" s="4" t="s">
        <v>373</v>
      </c>
      <c r="G129" s="4" t="s">
        <v>625</v>
      </c>
      <c r="H129" s="4" t="s">
        <v>626</v>
      </c>
      <c r="I129" s="4" t="s">
        <v>655</v>
      </c>
      <c r="J129" s="4" t="s">
        <v>179</v>
      </c>
      <c r="K129" s="4" t="s">
        <v>60</v>
      </c>
      <c r="L129" s="4" t="s">
        <v>180</v>
      </c>
      <c r="M129" s="4" t="s">
        <v>628</v>
      </c>
      <c r="N129" s="4"/>
      <c r="O129" s="4"/>
      <c r="P129" s="4"/>
      <c r="Q129" s="4" t="s">
        <v>16</v>
      </c>
      <c r="R129" s="4" t="s">
        <v>629</v>
      </c>
      <c r="S129" s="4" t="s">
        <v>656</v>
      </c>
    </row>
    <row r="130" spans="1:19" ht="52.05" customHeight="1" x14ac:dyDescent="0.3">
      <c r="A130" s="4" t="s">
        <v>249</v>
      </c>
      <c r="B130" s="4" t="s">
        <v>34</v>
      </c>
      <c r="C130" s="4" t="s">
        <v>622</v>
      </c>
      <c r="D130" s="4" t="s">
        <v>657</v>
      </c>
      <c r="E130" s="4" t="s">
        <v>624</v>
      </c>
      <c r="F130" s="4" t="s">
        <v>373</v>
      </c>
      <c r="G130" s="4" t="s">
        <v>625</v>
      </c>
      <c r="H130" s="4" t="s">
        <v>626</v>
      </c>
      <c r="I130" s="4" t="s">
        <v>658</v>
      </c>
      <c r="J130" s="4" t="s">
        <v>179</v>
      </c>
      <c r="K130" s="4" t="s">
        <v>60</v>
      </c>
      <c r="L130" s="4" t="s">
        <v>180</v>
      </c>
      <c r="M130" s="4" t="s">
        <v>628</v>
      </c>
      <c r="N130" s="4"/>
      <c r="O130" s="4"/>
      <c r="P130" s="4"/>
      <c r="Q130" s="4" t="s">
        <v>16</v>
      </c>
      <c r="R130" s="4" t="s">
        <v>629</v>
      </c>
      <c r="S130" s="4" t="s">
        <v>659</v>
      </c>
    </row>
    <row r="131" spans="1:19" ht="52.05" customHeight="1" x14ac:dyDescent="0.3">
      <c r="A131" s="4" t="s">
        <v>213</v>
      </c>
      <c r="B131" s="4" t="s">
        <v>34</v>
      </c>
      <c r="C131" s="4" t="s">
        <v>622</v>
      </c>
      <c r="D131" s="4" t="s">
        <v>660</v>
      </c>
      <c r="E131" s="4" t="s">
        <v>624</v>
      </c>
      <c r="F131" s="4" t="s">
        <v>373</v>
      </c>
      <c r="G131" s="4" t="s">
        <v>625</v>
      </c>
      <c r="H131" s="4" t="s">
        <v>626</v>
      </c>
      <c r="I131" s="4" t="s">
        <v>661</v>
      </c>
      <c r="J131" s="4" t="s">
        <v>179</v>
      </c>
      <c r="K131" s="4" t="s">
        <v>60</v>
      </c>
      <c r="L131" s="4" t="s">
        <v>180</v>
      </c>
      <c r="M131" s="4" t="s">
        <v>628</v>
      </c>
      <c r="N131" s="4"/>
      <c r="O131" s="4"/>
      <c r="P131" s="4"/>
      <c r="Q131" s="4" t="s">
        <v>16</v>
      </c>
      <c r="R131" s="4" t="s">
        <v>629</v>
      </c>
      <c r="S131" s="4" t="s">
        <v>662</v>
      </c>
    </row>
    <row r="132" spans="1:19" ht="52.05" customHeight="1" x14ac:dyDescent="0.3">
      <c r="A132" s="4" t="s">
        <v>663</v>
      </c>
      <c r="B132" s="4" t="s">
        <v>34</v>
      </c>
      <c r="C132" s="4" t="s">
        <v>622</v>
      </c>
      <c r="D132" s="4" t="s">
        <v>664</v>
      </c>
      <c r="E132" s="4" t="s">
        <v>624</v>
      </c>
      <c r="F132" s="4" t="s">
        <v>373</v>
      </c>
      <c r="G132" s="4" t="s">
        <v>625</v>
      </c>
      <c r="H132" s="4" t="s">
        <v>626</v>
      </c>
      <c r="I132" s="4" t="s">
        <v>665</v>
      </c>
      <c r="J132" s="4" t="s">
        <v>284</v>
      </c>
      <c r="K132" s="4" t="s">
        <v>60</v>
      </c>
      <c r="L132" s="4" t="s">
        <v>180</v>
      </c>
      <c r="M132" s="4" t="s">
        <v>628</v>
      </c>
      <c r="N132" s="4"/>
      <c r="O132" s="4"/>
      <c r="P132" s="4"/>
      <c r="Q132" s="4" t="s">
        <v>16</v>
      </c>
      <c r="R132" s="4" t="s">
        <v>629</v>
      </c>
      <c r="S132" s="4" t="s">
        <v>666</v>
      </c>
    </row>
    <row r="133" spans="1:19" ht="52.05" customHeight="1" x14ac:dyDescent="0.3">
      <c r="A133" s="4" t="s">
        <v>283</v>
      </c>
      <c r="B133" s="4" t="s">
        <v>34</v>
      </c>
      <c r="C133" s="4" t="s">
        <v>622</v>
      </c>
      <c r="D133" s="4" t="s">
        <v>667</v>
      </c>
      <c r="E133" s="4" t="s">
        <v>624</v>
      </c>
      <c r="F133" s="4" t="s">
        <v>373</v>
      </c>
      <c r="G133" s="4" t="s">
        <v>625</v>
      </c>
      <c r="H133" s="4" t="s">
        <v>626</v>
      </c>
      <c r="I133" s="4" t="s">
        <v>668</v>
      </c>
      <c r="J133" s="4" t="s">
        <v>179</v>
      </c>
      <c r="K133" s="4" t="s">
        <v>60</v>
      </c>
      <c r="L133" s="4" t="s">
        <v>180</v>
      </c>
      <c r="M133" s="4" t="s">
        <v>628</v>
      </c>
      <c r="N133" s="4"/>
      <c r="O133" s="4"/>
      <c r="P133" s="4"/>
      <c r="Q133" s="4" t="s">
        <v>16</v>
      </c>
      <c r="R133" s="4" t="s">
        <v>629</v>
      </c>
      <c r="S133" s="4" t="s">
        <v>669</v>
      </c>
    </row>
    <row r="134" spans="1:19" ht="52.05" customHeight="1" x14ac:dyDescent="0.3">
      <c r="A134" s="4" t="s">
        <v>670</v>
      </c>
      <c r="B134" s="4" t="s">
        <v>34</v>
      </c>
      <c r="C134" s="4" t="s">
        <v>622</v>
      </c>
      <c r="D134" s="4" t="s">
        <v>671</v>
      </c>
      <c r="E134" s="4" t="s">
        <v>624</v>
      </c>
      <c r="F134" s="4" t="s">
        <v>373</v>
      </c>
      <c r="G134" s="4" t="s">
        <v>625</v>
      </c>
      <c r="H134" s="4" t="s">
        <v>626</v>
      </c>
      <c r="I134" s="4" t="s">
        <v>672</v>
      </c>
      <c r="J134" s="4" t="s">
        <v>179</v>
      </c>
      <c r="K134" s="4" t="s">
        <v>60</v>
      </c>
      <c r="L134" s="4" t="s">
        <v>180</v>
      </c>
      <c r="M134" s="4" t="s">
        <v>628</v>
      </c>
      <c r="N134" s="4"/>
      <c r="O134" s="4"/>
      <c r="P134" s="4"/>
      <c r="Q134" s="4" t="s">
        <v>16</v>
      </c>
      <c r="R134" s="4" t="s">
        <v>629</v>
      </c>
      <c r="S134" s="4" t="s">
        <v>673</v>
      </c>
    </row>
    <row r="135" spans="1:19" ht="52.05" customHeight="1" x14ac:dyDescent="0.3">
      <c r="A135" s="4" t="s">
        <v>37</v>
      </c>
      <c r="B135" s="4" t="s">
        <v>34</v>
      </c>
      <c r="C135" s="4" t="s">
        <v>622</v>
      </c>
      <c r="D135" s="4" t="s">
        <v>674</v>
      </c>
      <c r="E135" s="4" t="s">
        <v>624</v>
      </c>
      <c r="F135" s="4" t="s">
        <v>378</v>
      </c>
      <c r="G135" s="4" t="s">
        <v>625</v>
      </c>
      <c r="H135" s="4" t="s">
        <v>626</v>
      </c>
      <c r="I135" s="4" t="s">
        <v>675</v>
      </c>
      <c r="J135" s="4" t="s">
        <v>179</v>
      </c>
      <c r="K135" s="4" t="s">
        <v>60</v>
      </c>
      <c r="L135" s="4" t="s">
        <v>180</v>
      </c>
      <c r="M135" s="4" t="s">
        <v>628</v>
      </c>
      <c r="N135" s="4"/>
      <c r="O135" s="4"/>
      <c r="P135" s="4"/>
      <c r="Q135" s="4" t="s">
        <v>16</v>
      </c>
      <c r="R135" s="4" t="s">
        <v>629</v>
      </c>
      <c r="S135" s="4" t="s">
        <v>676</v>
      </c>
    </row>
    <row r="136" spans="1:19" ht="52.05" customHeight="1" x14ac:dyDescent="0.3">
      <c r="A136" s="4" t="s">
        <v>677</v>
      </c>
      <c r="B136" s="4" t="s">
        <v>34</v>
      </c>
      <c r="C136" s="4" t="s">
        <v>622</v>
      </c>
      <c r="D136" s="4" t="s">
        <v>678</v>
      </c>
      <c r="E136" s="4" t="s">
        <v>624</v>
      </c>
      <c r="F136" s="4" t="s">
        <v>378</v>
      </c>
      <c r="G136" s="4" t="s">
        <v>625</v>
      </c>
      <c r="H136" s="4" t="s">
        <v>626</v>
      </c>
      <c r="I136" s="4" t="s">
        <v>679</v>
      </c>
      <c r="J136" s="4" t="s">
        <v>179</v>
      </c>
      <c r="K136" s="4" t="s">
        <v>60</v>
      </c>
      <c r="L136" s="4" t="s">
        <v>180</v>
      </c>
      <c r="M136" s="4" t="s">
        <v>628</v>
      </c>
      <c r="N136" s="4"/>
      <c r="O136" s="4"/>
      <c r="P136" s="4"/>
      <c r="Q136" s="4" t="s">
        <v>16</v>
      </c>
      <c r="R136" s="4" t="s">
        <v>629</v>
      </c>
      <c r="S136" s="4" t="s">
        <v>680</v>
      </c>
    </row>
    <row r="137" spans="1:19" ht="52.05" customHeight="1" x14ac:dyDescent="0.3">
      <c r="A137" s="4" t="s">
        <v>681</v>
      </c>
      <c r="B137" s="4" t="s">
        <v>34</v>
      </c>
      <c r="C137" s="4" t="s">
        <v>622</v>
      </c>
      <c r="D137" s="4" t="s">
        <v>682</v>
      </c>
      <c r="E137" s="4" t="s">
        <v>624</v>
      </c>
      <c r="F137" s="4" t="s">
        <v>378</v>
      </c>
      <c r="G137" s="4" t="s">
        <v>625</v>
      </c>
      <c r="H137" s="4" t="s">
        <v>626</v>
      </c>
      <c r="I137" s="4" t="s">
        <v>683</v>
      </c>
      <c r="J137" s="4" t="s">
        <v>284</v>
      </c>
      <c r="K137" s="4" t="s">
        <v>60</v>
      </c>
      <c r="L137" s="4" t="s">
        <v>180</v>
      </c>
      <c r="M137" s="4" t="s">
        <v>628</v>
      </c>
      <c r="N137" s="4"/>
      <c r="O137" s="4"/>
      <c r="P137" s="4"/>
      <c r="Q137" s="4" t="s">
        <v>16</v>
      </c>
      <c r="R137" s="4" t="s">
        <v>629</v>
      </c>
      <c r="S137" s="4" t="s">
        <v>684</v>
      </c>
    </row>
    <row r="138" spans="1:19" ht="52.05" customHeight="1" x14ac:dyDescent="0.3">
      <c r="A138" s="4" t="s">
        <v>270</v>
      </c>
      <c r="B138" s="4" t="s">
        <v>34</v>
      </c>
      <c r="C138" s="4" t="s">
        <v>622</v>
      </c>
      <c r="D138" s="4" t="s">
        <v>685</v>
      </c>
      <c r="E138" s="4" t="s">
        <v>624</v>
      </c>
      <c r="F138" s="4" t="s">
        <v>378</v>
      </c>
      <c r="G138" s="4" t="s">
        <v>625</v>
      </c>
      <c r="H138" s="4" t="s">
        <v>626</v>
      </c>
      <c r="I138" s="4" t="s">
        <v>686</v>
      </c>
      <c r="J138" s="4" t="s">
        <v>179</v>
      </c>
      <c r="K138" s="4" t="s">
        <v>60</v>
      </c>
      <c r="L138" s="4" t="s">
        <v>180</v>
      </c>
      <c r="M138" s="4" t="s">
        <v>628</v>
      </c>
      <c r="N138" s="4"/>
      <c r="O138" s="4"/>
      <c r="P138" s="4"/>
      <c r="Q138" s="4" t="s">
        <v>16</v>
      </c>
      <c r="R138" s="4" t="s">
        <v>629</v>
      </c>
      <c r="S138" s="4" t="s">
        <v>680</v>
      </c>
    </row>
    <row r="139" spans="1:19" ht="52.05" customHeight="1" x14ac:dyDescent="0.3">
      <c r="A139" s="4" t="s">
        <v>276</v>
      </c>
      <c r="B139" s="4" t="s">
        <v>34</v>
      </c>
      <c r="C139" s="4" t="s">
        <v>622</v>
      </c>
      <c r="D139" s="4" t="s">
        <v>687</v>
      </c>
      <c r="E139" s="4" t="s">
        <v>624</v>
      </c>
      <c r="F139" s="4" t="s">
        <v>378</v>
      </c>
      <c r="G139" s="4" t="s">
        <v>625</v>
      </c>
      <c r="H139" s="4" t="s">
        <v>626</v>
      </c>
      <c r="I139" s="4" t="s">
        <v>273</v>
      </c>
      <c r="J139" s="4" t="s">
        <v>179</v>
      </c>
      <c r="K139" s="4" t="s">
        <v>60</v>
      </c>
      <c r="L139" s="4" t="s">
        <v>180</v>
      </c>
      <c r="M139" s="4" t="s">
        <v>628</v>
      </c>
      <c r="N139" s="4"/>
      <c r="O139" s="4"/>
      <c r="P139" s="4"/>
      <c r="Q139" s="4" t="s">
        <v>16</v>
      </c>
      <c r="R139" s="4" t="s">
        <v>629</v>
      </c>
      <c r="S139" s="4" t="s">
        <v>656</v>
      </c>
    </row>
    <row r="140" spans="1:19" ht="52.05" customHeight="1" x14ac:dyDescent="0.3">
      <c r="A140" s="4" t="s">
        <v>302</v>
      </c>
      <c r="B140" s="4" t="s">
        <v>34</v>
      </c>
      <c r="C140" s="4" t="s">
        <v>622</v>
      </c>
      <c r="D140" s="4" t="s">
        <v>688</v>
      </c>
      <c r="E140" s="4" t="s">
        <v>624</v>
      </c>
      <c r="F140" s="4" t="s">
        <v>378</v>
      </c>
      <c r="G140" s="4" t="s">
        <v>625</v>
      </c>
      <c r="H140" s="4" t="s">
        <v>626</v>
      </c>
      <c r="I140" s="4" t="s">
        <v>689</v>
      </c>
      <c r="J140" s="4" t="s">
        <v>179</v>
      </c>
      <c r="K140" s="4" t="s">
        <v>60</v>
      </c>
      <c r="L140" s="4" t="s">
        <v>180</v>
      </c>
      <c r="M140" s="4" t="s">
        <v>628</v>
      </c>
      <c r="N140" s="4"/>
      <c r="O140" s="4"/>
      <c r="P140" s="4"/>
      <c r="Q140" s="4" t="s">
        <v>16</v>
      </c>
      <c r="R140" s="4" t="s">
        <v>629</v>
      </c>
      <c r="S140" s="4" t="s">
        <v>690</v>
      </c>
    </row>
    <row r="141" spans="1:19" ht="52.05" customHeight="1" x14ac:dyDescent="0.3">
      <c r="A141" s="4" t="s">
        <v>691</v>
      </c>
      <c r="B141" s="4" t="s">
        <v>34</v>
      </c>
      <c r="C141" s="4" t="s">
        <v>622</v>
      </c>
      <c r="D141" s="4" t="s">
        <v>692</v>
      </c>
      <c r="E141" s="4" t="s">
        <v>624</v>
      </c>
      <c r="F141" s="4" t="s">
        <v>378</v>
      </c>
      <c r="G141" s="4" t="s">
        <v>625</v>
      </c>
      <c r="H141" s="4" t="s">
        <v>626</v>
      </c>
      <c r="I141" s="4" t="s">
        <v>672</v>
      </c>
      <c r="J141" s="4" t="s">
        <v>179</v>
      </c>
      <c r="K141" s="4" t="s">
        <v>60</v>
      </c>
      <c r="L141" s="4" t="s">
        <v>180</v>
      </c>
      <c r="M141" s="4" t="s">
        <v>628</v>
      </c>
      <c r="N141" s="4"/>
      <c r="O141" s="4"/>
      <c r="P141" s="4"/>
      <c r="Q141" s="4" t="s">
        <v>16</v>
      </c>
      <c r="R141" s="4" t="s">
        <v>629</v>
      </c>
      <c r="S141" s="4" t="s">
        <v>693</v>
      </c>
    </row>
    <row r="142" spans="1:19" ht="52.05" customHeight="1" x14ac:dyDescent="0.3">
      <c r="A142" s="4" t="s">
        <v>361</v>
      </c>
      <c r="B142" s="4" t="s">
        <v>34</v>
      </c>
      <c r="C142" s="4" t="s">
        <v>622</v>
      </c>
      <c r="D142" s="4" t="s">
        <v>694</v>
      </c>
      <c r="E142" s="4" t="s">
        <v>624</v>
      </c>
      <c r="F142" s="4" t="s">
        <v>378</v>
      </c>
      <c r="G142" s="4" t="s">
        <v>625</v>
      </c>
      <c r="H142" s="4" t="s">
        <v>626</v>
      </c>
      <c r="I142" s="4" t="s">
        <v>695</v>
      </c>
      <c r="J142" s="4" t="s">
        <v>284</v>
      </c>
      <c r="K142" s="4" t="s">
        <v>60</v>
      </c>
      <c r="L142" s="4" t="s">
        <v>180</v>
      </c>
      <c r="M142" s="4" t="s">
        <v>628</v>
      </c>
      <c r="N142" s="4"/>
      <c r="O142" s="4"/>
      <c r="P142" s="4"/>
      <c r="Q142" s="4" t="s">
        <v>16</v>
      </c>
      <c r="R142" s="4" t="s">
        <v>629</v>
      </c>
      <c r="S142" s="4" t="s">
        <v>696</v>
      </c>
    </row>
    <row r="143" spans="1:19" ht="52.05" customHeight="1" x14ac:dyDescent="0.3">
      <c r="A143" s="4" t="s">
        <v>43</v>
      </c>
      <c r="B143" s="4" t="s">
        <v>40</v>
      </c>
      <c r="C143" s="4" t="s">
        <v>697</v>
      </c>
      <c r="D143" s="4" t="s">
        <v>698</v>
      </c>
      <c r="E143" s="4" t="s">
        <v>699</v>
      </c>
      <c r="F143" s="4" t="s">
        <v>373</v>
      </c>
      <c r="G143" s="4"/>
      <c r="H143" s="4" t="s">
        <v>626</v>
      </c>
      <c r="I143" s="4" t="s">
        <v>700</v>
      </c>
      <c r="J143" s="4" t="s">
        <v>284</v>
      </c>
      <c r="K143" s="4" t="s">
        <v>60</v>
      </c>
      <c r="L143" s="4" t="s">
        <v>180</v>
      </c>
      <c r="M143" s="4" t="s">
        <v>701</v>
      </c>
      <c r="N143" s="4"/>
      <c r="O143" s="4"/>
      <c r="P143" s="4"/>
      <c r="Q143" s="4" t="s">
        <v>16</v>
      </c>
      <c r="R143" s="4" t="s">
        <v>702</v>
      </c>
      <c r="S143" s="4"/>
    </row>
    <row r="144" spans="1:19" ht="52.05" customHeight="1" x14ac:dyDescent="0.3">
      <c r="A144" s="4" t="s">
        <v>703</v>
      </c>
      <c r="B144" s="4" t="s">
        <v>40</v>
      </c>
      <c r="C144" s="4" t="s">
        <v>697</v>
      </c>
      <c r="D144" s="4" t="s">
        <v>704</v>
      </c>
      <c r="E144" s="4" t="s">
        <v>699</v>
      </c>
      <c r="F144" s="4" t="s">
        <v>373</v>
      </c>
      <c r="G144" s="4"/>
      <c r="H144" s="4" t="s">
        <v>626</v>
      </c>
      <c r="I144" s="4" t="s">
        <v>705</v>
      </c>
      <c r="J144" s="4" t="s">
        <v>284</v>
      </c>
      <c r="K144" s="4" t="s">
        <v>60</v>
      </c>
      <c r="L144" s="4" t="s">
        <v>180</v>
      </c>
      <c r="M144" s="4" t="s">
        <v>701</v>
      </c>
      <c r="N144" s="4"/>
      <c r="O144" s="4"/>
      <c r="P144" s="4"/>
      <c r="Q144" s="4" t="s">
        <v>16</v>
      </c>
      <c r="R144" s="4" t="s">
        <v>702</v>
      </c>
      <c r="S144" s="4"/>
    </row>
    <row r="145" spans="1:19" ht="52.05" customHeight="1" x14ac:dyDescent="0.3">
      <c r="A145" s="4" t="s">
        <v>706</v>
      </c>
      <c r="B145" s="4" t="s">
        <v>40</v>
      </c>
      <c r="C145" s="4" t="s">
        <v>697</v>
      </c>
      <c r="D145" s="4" t="s">
        <v>707</v>
      </c>
      <c r="E145" s="4" t="s">
        <v>699</v>
      </c>
      <c r="F145" s="4" t="s">
        <v>708</v>
      </c>
      <c r="G145" s="4"/>
      <c r="H145" s="4" t="s">
        <v>626</v>
      </c>
      <c r="I145" s="4" t="s">
        <v>709</v>
      </c>
      <c r="J145" s="4" t="s">
        <v>284</v>
      </c>
      <c r="K145" s="4" t="s">
        <v>60</v>
      </c>
      <c r="L145" s="4" t="s">
        <v>180</v>
      </c>
      <c r="M145" s="4" t="s">
        <v>701</v>
      </c>
      <c r="N145" s="4"/>
      <c r="O145" s="4"/>
      <c r="P145" s="4"/>
      <c r="Q145" s="4" t="s">
        <v>16</v>
      </c>
      <c r="R145" s="4" t="s">
        <v>702</v>
      </c>
      <c r="S145" s="4"/>
    </row>
    <row r="146" spans="1:19" ht="52.05" customHeight="1" x14ac:dyDescent="0.3">
      <c r="A146" s="4" t="s">
        <v>710</v>
      </c>
      <c r="B146" s="4" t="s">
        <v>40</v>
      </c>
      <c r="C146" s="4" t="s">
        <v>697</v>
      </c>
      <c r="D146" s="4" t="s">
        <v>711</v>
      </c>
      <c r="E146" s="4" t="s">
        <v>699</v>
      </c>
      <c r="F146" s="4" t="s">
        <v>378</v>
      </c>
      <c r="G146" s="4"/>
      <c r="H146" s="4" t="s">
        <v>626</v>
      </c>
      <c r="I146" s="4" t="s">
        <v>712</v>
      </c>
      <c r="J146" s="4" t="s">
        <v>284</v>
      </c>
      <c r="K146" s="4" t="s">
        <v>60</v>
      </c>
      <c r="L146" s="4" t="s">
        <v>180</v>
      </c>
      <c r="M146" s="4" t="s">
        <v>701</v>
      </c>
      <c r="N146" s="4"/>
      <c r="O146" s="4"/>
      <c r="P146" s="4"/>
      <c r="Q146" s="4" t="s">
        <v>16</v>
      </c>
      <c r="R146" s="4" t="s">
        <v>702</v>
      </c>
      <c r="S146" s="4"/>
    </row>
    <row r="147" spans="1:19" ht="52.05" customHeight="1" x14ac:dyDescent="0.3">
      <c r="A147" s="4" t="s">
        <v>713</v>
      </c>
      <c r="B147" s="4" t="s">
        <v>46</v>
      </c>
      <c r="C147" s="4" t="s">
        <v>714</v>
      </c>
      <c r="D147" s="4" t="s">
        <v>715</v>
      </c>
      <c r="E147" s="4" t="s">
        <v>716</v>
      </c>
      <c r="F147" s="4" t="s">
        <v>366</v>
      </c>
      <c r="G147" s="4"/>
      <c r="H147" s="4" t="s">
        <v>717</v>
      </c>
      <c r="I147" s="4" t="s">
        <v>718</v>
      </c>
      <c r="J147" s="4" t="s">
        <v>284</v>
      </c>
      <c r="K147" s="4" t="s">
        <v>60</v>
      </c>
      <c r="L147" s="4" t="s">
        <v>180</v>
      </c>
      <c r="M147" s="4" t="s">
        <v>701</v>
      </c>
      <c r="N147" s="4"/>
      <c r="O147" s="4"/>
      <c r="P147" s="4" t="s">
        <v>369</v>
      </c>
      <c r="Q147" s="4" t="s">
        <v>16</v>
      </c>
      <c r="R147" s="4" t="s">
        <v>719</v>
      </c>
      <c r="S147" s="4"/>
    </row>
    <row r="148" spans="1:19" ht="52.05" customHeight="1" x14ac:dyDescent="0.3">
      <c r="A148" s="4" t="s">
        <v>720</v>
      </c>
      <c r="B148" s="4" t="s">
        <v>46</v>
      </c>
      <c r="C148" s="4" t="s">
        <v>714</v>
      </c>
      <c r="D148" s="4" t="s">
        <v>721</v>
      </c>
      <c r="E148" s="4" t="s">
        <v>716</v>
      </c>
      <c r="F148" s="4" t="s">
        <v>373</v>
      </c>
      <c r="G148" s="4"/>
      <c r="H148" s="4" t="s">
        <v>717</v>
      </c>
      <c r="I148" s="4" t="s">
        <v>722</v>
      </c>
      <c r="J148" s="4" t="s">
        <v>284</v>
      </c>
      <c r="K148" s="4" t="s">
        <v>60</v>
      </c>
      <c r="L148" s="4" t="s">
        <v>180</v>
      </c>
      <c r="M148" s="4" t="s">
        <v>701</v>
      </c>
      <c r="N148" s="4"/>
      <c r="O148" s="4"/>
      <c r="P148" s="4" t="s">
        <v>369</v>
      </c>
      <c r="Q148" s="4" t="s">
        <v>16</v>
      </c>
      <c r="R148" s="4" t="s">
        <v>719</v>
      </c>
      <c r="S148" s="4"/>
    </row>
    <row r="149" spans="1:19" ht="52.05" customHeight="1" x14ac:dyDescent="0.3">
      <c r="A149" s="4" t="s">
        <v>723</v>
      </c>
      <c r="B149" s="4" t="s">
        <v>46</v>
      </c>
      <c r="C149" s="4" t="s">
        <v>714</v>
      </c>
      <c r="D149" s="4" t="s">
        <v>724</v>
      </c>
      <c r="E149" s="4" t="s">
        <v>716</v>
      </c>
      <c r="F149" s="4" t="s">
        <v>378</v>
      </c>
      <c r="G149" s="4"/>
      <c r="H149" s="4" t="s">
        <v>717</v>
      </c>
      <c r="I149" s="4" t="s">
        <v>725</v>
      </c>
      <c r="J149" s="4" t="s">
        <v>284</v>
      </c>
      <c r="K149" s="4" t="s">
        <v>60</v>
      </c>
      <c r="L149" s="4" t="s">
        <v>180</v>
      </c>
      <c r="M149" s="4" t="s">
        <v>701</v>
      </c>
      <c r="N149" s="4"/>
      <c r="O149" s="4"/>
      <c r="P149" s="4" t="s">
        <v>369</v>
      </c>
      <c r="Q149" s="4" t="s">
        <v>16</v>
      </c>
      <c r="R149" s="4" t="s">
        <v>719</v>
      </c>
      <c r="S149" s="4"/>
    </row>
    <row r="150" spans="1:19" ht="52.05" customHeight="1" x14ac:dyDescent="0.3">
      <c r="A150" s="4" t="s">
        <v>726</v>
      </c>
      <c r="B150" s="4" t="s">
        <v>46</v>
      </c>
      <c r="C150" s="4" t="s">
        <v>714</v>
      </c>
      <c r="D150" s="4" t="s">
        <v>727</v>
      </c>
      <c r="E150" s="4" t="s">
        <v>716</v>
      </c>
      <c r="F150" s="4" t="s">
        <v>381</v>
      </c>
      <c r="G150" s="4"/>
      <c r="H150" s="4" t="s">
        <v>717</v>
      </c>
      <c r="I150" s="4" t="s">
        <v>728</v>
      </c>
      <c r="J150" s="4" t="s">
        <v>284</v>
      </c>
      <c r="K150" s="4" t="s">
        <v>60</v>
      </c>
      <c r="L150" s="4" t="s">
        <v>180</v>
      </c>
      <c r="M150" s="4" t="s">
        <v>701</v>
      </c>
      <c r="N150" s="4"/>
      <c r="O150" s="4"/>
      <c r="P150" s="4" t="s">
        <v>369</v>
      </c>
      <c r="Q150" s="4" t="s">
        <v>16</v>
      </c>
      <c r="R150" s="4" t="s">
        <v>719</v>
      </c>
      <c r="S150" s="4"/>
    </row>
    <row r="151" spans="1:19" ht="52.05" customHeight="1" x14ac:dyDescent="0.3">
      <c r="A151" s="4" t="s">
        <v>49</v>
      </c>
      <c r="B151" s="4" t="s">
        <v>46</v>
      </c>
      <c r="C151" s="4" t="s">
        <v>714</v>
      </c>
      <c r="D151" s="4" t="s">
        <v>729</v>
      </c>
      <c r="E151" s="4" t="s">
        <v>716</v>
      </c>
      <c r="F151" s="4" t="s">
        <v>730</v>
      </c>
      <c r="G151" s="4"/>
      <c r="H151" s="4" t="s">
        <v>717</v>
      </c>
      <c r="I151" s="4" t="s">
        <v>731</v>
      </c>
      <c r="J151" s="4" t="s">
        <v>284</v>
      </c>
      <c r="K151" s="4" t="s">
        <v>60</v>
      </c>
      <c r="L151" s="4" t="s">
        <v>180</v>
      </c>
      <c r="M151" s="4" t="s">
        <v>701</v>
      </c>
      <c r="N151" s="4"/>
      <c r="O151" s="4"/>
      <c r="P151" s="4" t="s">
        <v>369</v>
      </c>
      <c r="Q151" s="4" t="s">
        <v>16</v>
      </c>
      <c r="R151" s="4" t="s">
        <v>719</v>
      </c>
      <c r="S151" s="4"/>
    </row>
  </sheetData>
  <mergeCells count="2">
    <mergeCell ref="A1:S1"/>
    <mergeCell ref="A2:S2"/>
  </mergeCells>
  <conditionalFormatting sqref="J5:J151">
    <cfRule type="expression" dxfId="8" priority="1">
      <formula>J5="A"</formula>
    </cfRule>
    <cfRule type="expression" dxfId="7" priority="2">
      <formula>J5="B"</formula>
    </cfRule>
  </conditionalFormatting>
  <conditionalFormatting sqref="L5:L151">
    <cfRule type="expression" dxfId="6" priority="3">
      <formula>L5="Низкая"</formula>
    </cfRule>
  </conditionalFormatting>
  <conditionalFormatting sqref="K5:K151">
    <cfRule type="expression" dxfId="5" priority="4">
      <formula>ISNUMBER(SEARCH("требует",K5))</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list" xr:uid="{00000000-0002-0000-0300-000000000000}">
          <x14:formula1>
            <xm:f>'16_Словари'!$A$2:$A$8</xm:f>
          </x14:formula1>
          <xm:sqref>B5:B151</xm:sqref>
        </x14:dataValidation>
        <x14:dataValidation type="list" xr:uid="{00000000-0002-0000-0300-000001000000}">
          <x14:formula1>
            <xm:f>'16_Словари'!$B$2:$B$6</xm:f>
          </x14:formula1>
          <xm:sqref>J5:J151</xm:sqref>
        </x14:dataValidation>
        <x14:dataValidation type="list" xr:uid="{00000000-0002-0000-0300-000002000000}">
          <x14:formula1>
            <xm:f>'16_Словари'!$C$2:$C$4</xm:f>
          </x14:formula1>
          <xm:sqref>L5:L151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164"/>
  <sheetViews>
    <sheetView showGridLines="0" topLeftCell="S11" workbookViewId="0">
      <selection sqref="A1:W1"/>
    </sheetView>
  </sheetViews>
  <sheetFormatPr defaultRowHeight="14.4" x14ac:dyDescent="0.3"/>
  <cols>
    <col min="1" max="1" width="8" customWidth="1"/>
    <col min="2" max="3" width="14" customWidth="1"/>
    <col min="4" max="4" width="18" customWidth="1"/>
    <col min="5" max="5" width="28" customWidth="1"/>
    <col min="6" max="6" width="9" customWidth="1"/>
    <col min="7" max="7" width="36" customWidth="1"/>
    <col min="8" max="8" width="44" customWidth="1"/>
    <col min="9" max="9" width="24" customWidth="1"/>
    <col min="10" max="10" width="26" customWidth="1"/>
    <col min="11" max="11" width="24" customWidth="1"/>
    <col min="12" max="12" width="20" customWidth="1"/>
    <col min="13" max="13" width="30" customWidth="1"/>
    <col min="14" max="14" width="20" customWidth="1"/>
    <col min="15" max="17" width="42" customWidth="1"/>
    <col min="18" max="19" width="15" customWidth="1"/>
    <col min="20" max="20" width="22" customWidth="1"/>
    <col min="21" max="21" width="28" customWidth="1"/>
    <col min="22" max="22" width="18" customWidth="1"/>
    <col min="23" max="23" width="38" customWidth="1"/>
  </cols>
  <sheetData>
    <row r="1" spans="1:23" ht="28.05" customHeight="1" x14ac:dyDescent="0.3">
      <c r="A1" s="24" t="s">
        <v>732</v>
      </c>
      <c r="B1" s="24"/>
      <c r="C1" s="24"/>
      <c r="D1" s="24"/>
      <c r="E1" s="24"/>
      <c r="F1" s="24"/>
      <c r="G1" s="24"/>
      <c r="H1" s="24"/>
      <c r="I1" s="24"/>
      <c r="J1" s="24"/>
      <c r="K1" s="24"/>
      <c r="L1" s="24"/>
      <c r="M1" s="24"/>
      <c r="N1" s="24"/>
      <c r="O1" s="24"/>
      <c r="P1" s="24"/>
      <c r="Q1" s="24"/>
      <c r="R1" s="24"/>
      <c r="S1" s="24"/>
      <c r="T1" s="24"/>
      <c r="U1" s="24"/>
      <c r="V1" s="24"/>
      <c r="W1" s="24"/>
    </row>
    <row r="2" spans="1:23" ht="34.049999999999997" customHeight="1" x14ac:dyDescent="0.3">
      <c r="A2" s="30" t="s">
        <v>733</v>
      </c>
      <c r="B2" s="30"/>
      <c r="C2" s="30"/>
      <c r="D2" s="30"/>
      <c r="E2" s="30"/>
      <c r="F2" s="30"/>
      <c r="G2" s="30"/>
      <c r="H2" s="30"/>
      <c r="I2" s="30"/>
      <c r="J2" s="30"/>
      <c r="K2" s="30"/>
      <c r="L2" s="30"/>
      <c r="M2" s="30"/>
      <c r="N2" s="30"/>
      <c r="O2" s="30"/>
      <c r="P2" s="30"/>
      <c r="Q2" s="30"/>
      <c r="R2" s="30"/>
      <c r="S2" s="30"/>
      <c r="T2" s="30"/>
      <c r="U2" s="25"/>
      <c r="V2" s="25"/>
      <c r="W2" s="25"/>
    </row>
    <row r="4" spans="1:23" ht="36" customHeight="1" x14ac:dyDescent="0.3">
      <c r="A4" s="10" t="s">
        <v>55</v>
      </c>
      <c r="B4" s="10" t="s">
        <v>734</v>
      </c>
      <c r="C4" s="10" t="s">
        <v>735</v>
      </c>
      <c r="D4" s="10" t="s">
        <v>736</v>
      </c>
      <c r="E4" s="10" t="s">
        <v>737</v>
      </c>
      <c r="F4" s="10" t="s">
        <v>738</v>
      </c>
      <c r="G4" s="10" t="s">
        <v>739</v>
      </c>
      <c r="H4" s="10" t="s">
        <v>740</v>
      </c>
      <c r="I4" s="10" t="s">
        <v>741</v>
      </c>
      <c r="J4" s="10" t="s">
        <v>742</v>
      </c>
      <c r="K4" s="10" t="s">
        <v>743</v>
      </c>
      <c r="L4" s="10" t="s">
        <v>744</v>
      </c>
      <c r="M4" s="10" t="s">
        <v>745</v>
      </c>
      <c r="N4" s="10" t="s">
        <v>746</v>
      </c>
      <c r="O4" s="10" t="s">
        <v>747</v>
      </c>
      <c r="P4" s="10" t="s">
        <v>748</v>
      </c>
      <c r="Q4" s="10" t="s">
        <v>749</v>
      </c>
      <c r="R4" s="10" t="s">
        <v>750</v>
      </c>
      <c r="S4" s="10" t="s">
        <v>751</v>
      </c>
      <c r="T4" s="10" t="s">
        <v>752</v>
      </c>
      <c r="U4" s="10" t="s">
        <v>753</v>
      </c>
      <c r="V4" s="10" t="s">
        <v>754</v>
      </c>
      <c r="W4" s="10" t="s">
        <v>755</v>
      </c>
    </row>
    <row r="5" spans="1:23" ht="64.05" customHeight="1" x14ac:dyDescent="0.3">
      <c r="A5" s="13">
        <v>1</v>
      </c>
      <c r="B5" s="11" t="s">
        <v>756</v>
      </c>
      <c r="C5" s="11" t="s">
        <v>756</v>
      </c>
      <c r="D5" s="11" t="s">
        <v>757</v>
      </c>
      <c r="E5" s="11" t="s">
        <v>758</v>
      </c>
      <c r="F5" s="13">
        <v>2012</v>
      </c>
      <c r="G5" s="11" t="s">
        <v>759</v>
      </c>
      <c r="H5" s="11" t="s">
        <v>760</v>
      </c>
      <c r="I5" s="11" t="s">
        <v>761</v>
      </c>
      <c r="J5" s="11" t="s">
        <v>762</v>
      </c>
      <c r="K5" s="11" t="s">
        <v>763</v>
      </c>
      <c r="L5" s="11" t="s">
        <v>764</v>
      </c>
      <c r="M5" s="11" t="s">
        <v>765</v>
      </c>
      <c r="N5" s="11"/>
      <c r="O5" s="11" t="s">
        <v>766</v>
      </c>
      <c r="P5" s="11" t="s">
        <v>766</v>
      </c>
      <c r="Q5" s="11"/>
      <c r="R5" s="11" t="s">
        <v>767</v>
      </c>
      <c r="S5" s="11" t="s">
        <v>16</v>
      </c>
      <c r="T5" s="11" t="s">
        <v>60</v>
      </c>
      <c r="U5" s="12" t="s">
        <v>768</v>
      </c>
      <c r="V5" s="12" t="s">
        <v>769</v>
      </c>
      <c r="W5" s="12"/>
    </row>
    <row r="6" spans="1:23" ht="64.05" customHeight="1" x14ac:dyDescent="0.3">
      <c r="A6" s="13">
        <v>2</v>
      </c>
      <c r="B6" s="11" t="s">
        <v>770</v>
      </c>
      <c r="C6" s="11" t="s">
        <v>770</v>
      </c>
      <c r="D6" s="11" t="s">
        <v>757</v>
      </c>
      <c r="E6" s="11" t="s">
        <v>771</v>
      </c>
      <c r="F6" s="13">
        <v>2019</v>
      </c>
      <c r="G6" s="11" t="s">
        <v>772</v>
      </c>
      <c r="H6" s="11" t="s">
        <v>773</v>
      </c>
      <c r="I6" s="11" t="s">
        <v>761</v>
      </c>
      <c r="J6" s="11" t="s">
        <v>762</v>
      </c>
      <c r="K6" s="11" t="s">
        <v>763</v>
      </c>
      <c r="L6" s="11" t="s">
        <v>764</v>
      </c>
      <c r="M6" s="11" t="s">
        <v>774</v>
      </c>
      <c r="N6" s="11"/>
      <c r="O6" s="11" t="s">
        <v>775</v>
      </c>
      <c r="P6" s="11" t="s">
        <v>775</v>
      </c>
      <c r="Q6" s="11"/>
      <c r="R6" s="11" t="s">
        <v>767</v>
      </c>
      <c r="S6" s="11" t="s">
        <v>16</v>
      </c>
      <c r="T6" s="11" t="s">
        <v>60</v>
      </c>
      <c r="U6" s="12" t="s">
        <v>768</v>
      </c>
      <c r="V6" s="12" t="s">
        <v>776</v>
      </c>
      <c r="W6" s="12"/>
    </row>
    <row r="7" spans="1:23" ht="64.05" customHeight="1" x14ac:dyDescent="0.3">
      <c r="A7" s="13">
        <v>3</v>
      </c>
      <c r="B7" s="11" t="s">
        <v>777</v>
      </c>
      <c r="C7" s="11" t="s">
        <v>777</v>
      </c>
      <c r="D7" s="11" t="s">
        <v>757</v>
      </c>
      <c r="E7" s="11" t="s">
        <v>778</v>
      </c>
      <c r="F7" s="13">
        <v>2025</v>
      </c>
      <c r="G7" s="11" t="s">
        <v>779</v>
      </c>
      <c r="H7" s="11" t="s">
        <v>780</v>
      </c>
      <c r="I7" s="11" t="s">
        <v>761</v>
      </c>
      <c r="J7" s="11" t="s">
        <v>762</v>
      </c>
      <c r="K7" s="11" t="s">
        <v>763</v>
      </c>
      <c r="L7" s="11" t="s">
        <v>764</v>
      </c>
      <c r="M7" s="11" t="s">
        <v>774</v>
      </c>
      <c r="N7" s="11"/>
      <c r="O7" s="11" t="s">
        <v>781</v>
      </c>
      <c r="P7" s="11" t="s">
        <v>781</v>
      </c>
      <c r="Q7" s="11"/>
      <c r="R7" s="11" t="s">
        <v>767</v>
      </c>
      <c r="S7" s="11" t="s">
        <v>16</v>
      </c>
      <c r="T7" s="11" t="s">
        <v>60</v>
      </c>
      <c r="U7" s="12" t="s">
        <v>768</v>
      </c>
      <c r="V7" s="12"/>
      <c r="W7" s="12"/>
    </row>
    <row r="8" spans="1:23" ht="64.05" customHeight="1" x14ac:dyDescent="0.3">
      <c r="A8" s="13">
        <v>4</v>
      </c>
      <c r="B8" s="11" t="s">
        <v>177</v>
      </c>
      <c r="C8" s="11" t="s">
        <v>177</v>
      </c>
      <c r="D8" s="11" t="s">
        <v>757</v>
      </c>
      <c r="E8" s="11" t="s">
        <v>782</v>
      </c>
      <c r="F8" s="13">
        <v>2024</v>
      </c>
      <c r="G8" s="11" t="s">
        <v>783</v>
      </c>
      <c r="H8" s="11" t="s">
        <v>784</v>
      </c>
      <c r="I8" s="11" t="s">
        <v>785</v>
      </c>
      <c r="J8" s="11" t="s">
        <v>786</v>
      </c>
      <c r="K8" s="11" t="s">
        <v>763</v>
      </c>
      <c r="L8" s="11" t="s">
        <v>787</v>
      </c>
      <c r="M8" s="11" t="s">
        <v>765</v>
      </c>
      <c r="N8" s="11"/>
      <c r="O8" s="11" t="s">
        <v>788</v>
      </c>
      <c r="P8" s="11" t="s">
        <v>182</v>
      </c>
      <c r="Q8" s="11" t="s">
        <v>788</v>
      </c>
      <c r="R8" s="11" t="s">
        <v>16</v>
      </c>
      <c r="S8" s="11" t="s">
        <v>16</v>
      </c>
      <c r="T8" s="11" t="s">
        <v>60</v>
      </c>
      <c r="U8" s="12" t="s">
        <v>768</v>
      </c>
      <c r="V8" s="12" t="s">
        <v>789</v>
      </c>
      <c r="W8" s="12"/>
    </row>
    <row r="9" spans="1:23" ht="64.05" customHeight="1" x14ac:dyDescent="0.3">
      <c r="A9" s="13">
        <v>5</v>
      </c>
      <c r="B9" s="11" t="s">
        <v>187</v>
      </c>
      <c r="C9" s="11" t="s">
        <v>187</v>
      </c>
      <c r="D9" s="11" t="s">
        <v>757</v>
      </c>
      <c r="E9" s="11" t="s">
        <v>790</v>
      </c>
      <c r="F9" s="13">
        <v>2021</v>
      </c>
      <c r="G9" s="11" t="s">
        <v>791</v>
      </c>
      <c r="H9" s="11" t="s">
        <v>792</v>
      </c>
      <c r="I9" s="11" t="s">
        <v>785</v>
      </c>
      <c r="J9" s="11" t="s">
        <v>786</v>
      </c>
      <c r="K9" s="11" t="s">
        <v>763</v>
      </c>
      <c r="L9" s="11" t="s">
        <v>787</v>
      </c>
      <c r="M9" s="11" t="s">
        <v>765</v>
      </c>
      <c r="N9" s="11"/>
      <c r="O9" s="11" t="s">
        <v>793</v>
      </c>
      <c r="P9" s="11" t="s">
        <v>189</v>
      </c>
      <c r="Q9" s="11" t="s">
        <v>793</v>
      </c>
      <c r="R9" s="11" t="s">
        <v>767</v>
      </c>
      <c r="S9" s="11" t="s">
        <v>16</v>
      </c>
      <c r="T9" s="11" t="s">
        <v>60</v>
      </c>
      <c r="U9" s="12" t="s">
        <v>768</v>
      </c>
      <c r="V9" s="12" t="s">
        <v>794</v>
      </c>
      <c r="W9" s="12"/>
    </row>
    <row r="10" spans="1:23" ht="64.05" customHeight="1" x14ac:dyDescent="0.3">
      <c r="A10" s="13">
        <v>6</v>
      </c>
      <c r="B10" s="11" t="s">
        <v>192</v>
      </c>
      <c r="C10" s="11" t="s">
        <v>192</v>
      </c>
      <c r="D10" s="11" t="s">
        <v>757</v>
      </c>
      <c r="E10" s="11" t="s">
        <v>795</v>
      </c>
      <c r="F10" s="13">
        <v>2021</v>
      </c>
      <c r="G10" s="11" t="s">
        <v>796</v>
      </c>
      <c r="H10" s="11" t="s">
        <v>797</v>
      </c>
      <c r="I10" s="11" t="s">
        <v>785</v>
      </c>
      <c r="J10" s="11" t="s">
        <v>786</v>
      </c>
      <c r="K10" s="11" t="s">
        <v>763</v>
      </c>
      <c r="L10" s="11" t="s">
        <v>787</v>
      </c>
      <c r="M10" s="11" t="s">
        <v>765</v>
      </c>
      <c r="N10" s="11"/>
      <c r="O10" s="11" t="s">
        <v>798</v>
      </c>
      <c r="P10" s="11" t="s">
        <v>194</v>
      </c>
      <c r="Q10" s="11" t="s">
        <v>798</v>
      </c>
      <c r="R10" s="11" t="s">
        <v>767</v>
      </c>
      <c r="S10" s="11" t="s">
        <v>16</v>
      </c>
      <c r="T10" s="11" t="s">
        <v>60</v>
      </c>
      <c r="U10" s="12" t="s">
        <v>768</v>
      </c>
      <c r="V10" s="12" t="s">
        <v>799</v>
      </c>
      <c r="W10" s="12"/>
    </row>
    <row r="11" spans="1:23" ht="64.05" customHeight="1" x14ac:dyDescent="0.3">
      <c r="A11" s="13">
        <v>7</v>
      </c>
      <c r="B11" s="11" t="s">
        <v>198</v>
      </c>
      <c r="C11" s="11" t="s">
        <v>198</v>
      </c>
      <c r="D11" s="11" t="s">
        <v>757</v>
      </c>
      <c r="E11" s="11" t="s">
        <v>800</v>
      </c>
      <c r="F11" s="13">
        <v>2023</v>
      </c>
      <c r="G11" s="11" t="s">
        <v>801</v>
      </c>
      <c r="H11" s="11" t="s">
        <v>802</v>
      </c>
      <c r="I11" s="11" t="s">
        <v>803</v>
      </c>
      <c r="J11" s="11" t="s">
        <v>804</v>
      </c>
      <c r="K11" s="11" t="s">
        <v>763</v>
      </c>
      <c r="L11" s="11" t="s">
        <v>787</v>
      </c>
      <c r="M11" s="11" t="s">
        <v>774</v>
      </c>
      <c r="N11" s="11" t="s">
        <v>201</v>
      </c>
      <c r="O11" s="11" t="s">
        <v>200</v>
      </c>
      <c r="P11" s="11" t="s">
        <v>200</v>
      </c>
      <c r="Q11" s="11"/>
      <c r="R11" s="11" t="s">
        <v>767</v>
      </c>
      <c r="S11" s="11" t="s">
        <v>16</v>
      </c>
      <c r="T11" s="11" t="s">
        <v>60</v>
      </c>
      <c r="U11" s="12" t="s">
        <v>805</v>
      </c>
      <c r="V11" s="12" t="s">
        <v>806</v>
      </c>
      <c r="W11" s="12"/>
    </row>
    <row r="12" spans="1:23" ht="64.05" customHeight="1" x14ac:dyDescent="0.3">
      <c r="A12" s="13">
        <v>8</v>
      </c>
      <c r="B12" s="11" t="s">
        <v>205</v>
      </c>
      <c r="C12" s="11" t="s">
        <v>205</v>
      </c>
      <c r="D12" s="11" t="s">
        <v>757</v>
      </c>
      <c r="E12" s="11" t="s">
        <v>807</v>
      </c>
      <c r="F12" s="13">
        <v>2026</v>
      </c>
      <c r="G12" s="11" t="s">
        <v>808</v>
      </c>
      <c r="H12" s="11" t="s">
        <v>809</v>
      </c>
      <c r="I12" s="11" t="s">
        <v>803</v>
      </c>
      <c r="J12" s="11" t="s">
        <v>804</v>
      </c>
      <c r="K12" s="11" t="s">
        <v>763</v>
      </c>
      <c r="L12" s="11" t="s">
        <v>787</v>
      </c>
      <c r="M12" s="11" t="s">
        <v>765</v>
      </c>
      <c r="N12" s="11" t="s">
        <v>208</v>
      </c>
      <c r="O12" s="11" t="s">
        <v>207</v>
      </c>
      <c r="P12" s="11" t="s">
        <v>207</v>
      </c>
      <c r="Q12" s="11" t="s">
        <v>810</v>
      </c>
      <c r="R12" s="11" t="s">
        <v>767</v>
      </c>
      <c r="S12" s="11" t="s">
        <v>16</v>
      </c>
      <c r="T12" s="11" t="s">
        <v>60</v>
      </c>
      <c r="U12" s="12" t="s">
        <v>805</v>
      </c>
      <c r="V12" s="12" t="s">
        <v>811</v>
      </c>
      <c r="W12" s="12" t="s">
        <v>812</v>
      </c>
    </row>
    <row r="13" spans="1:23" ht="64.05" customHeight="1" x14ac:dyDescent="0.3">
      <c r="A13" s="13">
        <v>9</v>
      </c>
      <c r="B13" s="11" t="s">
        <v>212</v>
      </c>
      <c r="C13" s="11" t="s">
        <v>212</v>
      </c>
      <c r="D13" s="11" t="s">
        <v>757</v>
      </c>
      <c r="E13" s="11" t="s">
        <v>813</v>
      </c>
      <c r="F13" s="13">
        <v>2024</v>
      </c>
      <c r="G13" s="11" t="s">
        <v>814</v>
      </c>
      <c r="H13" s="11" t="s">
        <v>815</v>
      </c>
      <c r="I13" s="11" t="s">
        <v>761</v>
      </c>
      <c r="J13" s="11" t="s">
        <v>762</v>
      </c>
      <c r="K13" s="11" t="s">
        <v>763</v>
      </c>
      <c r="L13" s="11" t="s">
        <v>787</v>
      </c>
      <c r="M13" s="11" t="s">
        <v>774</v>
      </c>
      <c r="N13" s="11"/>
      <c r="O13" s="11" t="s">
        <v>214</v>
      </c>
      <c r="P13" s="11" t="s">
        <v>214</v>
      </c>
      <c r="Q13" s="11"/>
      <c r="R13" s="11" t="s">
        <v>767</v>
      </c>
      <c r="S13" s="11" t="s">
        <v>16</v>
      </c>
      <c r="T13" s="11" t="s">
        <v>60</v>
      </c>
      <c r="U13" s="12" t="s">
        <v>768</v>
      </c>
      <c r="V13" s="12" t="s">
        <v>816</v>
      </c>
      <c r="W13" s="12"/>
    </row>
    <row r="14" spans="1:23" ht="64.05" customHeight="1" x14ac:dyDescent="0.3">
      <c r="A14" s="13">
        <v>10</v>
      </c>
      <c r="B14" s="11" t="s">
        <v>217</v>
      </c>
      <c r="C14" s="11" t="s">
        <v>217</v>
      </c>
      <c r="D14" s="11" t="s">
        <v>757</v>
      </c>
      <c r="E14" s="11" t="s">
        <v>817</v>
      </c>
      <c r="F14" s="13">
        <v>2023</v>
      </c>
      <c r="G14" s="11" t="s">
        <v>818</v>
      </c>
      <c r="H14" s="11" t="s">
        <v>819</v>
      </c>
      <c r="I14" s="11" t="s">
        <v>803</v>
      </c>
      <c r="J14" s="11" t="s">
        <v>804</v>
      </c>
      <c r="K14" s="11" t="s">
        <v>763</v>
      </c>
      <c r="L14" s="11" t="s">
        <v>787</v>
      </c>
      <c r="M14" s="11" t="s">
        <v>774</v>
      </c>
      <c r="N14" s="11" t="s">
        <v>220</v>
      </c>
      <c r="O14" s="11" t="s">
        <v>219</v>
      </c>
      <c r="P14" s="11" t="s">
        <v>219</v>
      </c>
      <c r="Q14" s="11" t="s">
        <v>820</v>
      </c>
      <c r="R14" s="11" t="s">
        <v>821</v>
      </c>
      <c r="S14" s="11" t="s">
        <v>16</v>
      </c>
      <c r="T14" s="11" t="s">
        <v>60</v>
      </c>
      <c r="U14" s="12" t="s">
        <v>805</v>
      </c>
      <c r="V14" s="12" t="s">
        <v>822</v>
      </c>
      <c r="W14" s="12"/>
    </row>
    <row r="15" spans="1:23" ht="64.05" customHeight="1" x14ac:dyDescent="0.3">
      <c r="A15" s="13">
        <v>11</v>
      </c>
      <c r="B15" s="11" t="s">
        <v>823</v>
      </c>
      <c r="C15" s="11" t="s">
        <v>823</v>
      </c>
      <c r="D15" s="11" t="s">
        <v>757</v>
      </c>
      <c r="E15" s="11" t="s">
        <v>824</v>
      </c>
      <c r="F15" s="13">
        <v>2004</v>
      </c>
      <c r="G15" s="11" t="s">
        <v>825</v>
      </c>
      <c r="H15" s="11" t="s">
        <v>826</v>
      </c>
      <c r="I15" s="11" t="s">
        <v>827</v>
      </c>
      <c r="J15" s="11" t="s">
        <v>828</v>
      </c>
      <c r="K15" s="11" t="s">
        <v>829</v>
      </c>
      <c r="L15" s="11" t="s">
        <v>764</v>
      </c>
      <c r="M15" s="11" t="s">
        <v>830</v>
      </c>
      <c r="N15" s="11" t="s">
        <v>831</v>
      </c>
      <c r="O15" s="11" t="s">
        <v>832</v>
      </c>
      <c r="P15" s="11" t="s">
        <v>832</v>
      </c>
      <c r="Q15" s="11"/>
      <c r="R15" s="11" t="s">
        <v>16</v>
      </c>
      <c r="S15" s="11" t="s">
        <v>16</v>
      </c>
      <c r="T15" s="11" t="s">
        <v>60</v>
      </c>
      <c r="U15" s="12" t="s">
        <v>833</v>
      </c>
      <c r="V15" s="12" t="s">
        <v>834</v>
      </c>
      <c r="W15" s="12" t="s">
        <v>835</v>
      </c>
    </row>
    <row r="16" spans="1:23" ht="64.05" customHeight="1" x14ac:dyDescent="0.3">
      <c r="A16" s="13">
        <v>12</v>
      </c>
      <c r="B16" s="11" t="s">
        <v>836</v>
      </c>
      <c r="C16" s="11" t="s">
        <v>836</v>
      </c>
      <c r="D16" s="11" t="s">
        <v>757</v>
      </c>
      <c r="E16" s="11" t="s">
        <v>837</v>
      </c>
      <c r="F16" s="13">
        <v>2007</v>
      </c>
      <c r="G16" s="11" t="s">
        <v>838</v>
      </c>
      <c r="H16" s="11" t="s">
        <v>839</v>
      </c>
      <c r="I16" s="11" t="s">
        <v>827</v>
      </c>
      <c r="J16" s="11" t="s">
        <v>828</v>
      </c>
      <c r="K16" s="11" t="s">
        <v>829</v>
      </c>
      <c r="L16" s="11" t="s">
        <v>764</v>
      </c>
      <c r="M16" s="11" t="s">
        <v>765</v>
      </c>
      <c r="N16" s="11"/>
      <c r="O16" s="11" t="s">
        <v>840</v>
      </c>
      <c r="P16" s="11" t="s">
        <v>840</v>
      </c>
      <c r="Q16" s="11"/>
      <c r="R16" s="11" t="s">
        <v>16</v>
      </c>
      <c r="S16" s="11" t="s">
        <v>16</v>
      </c>
      <c r="T16" s="11" t="s">
        <v>60</v>
      </c>
      <c r="U16" s="12" t="s">
        <v>833</v>
      </c>
      <c r="V16" s="12" t="s">
        <v>834</v>
      </c>
      <c r="W16" s="12" t="s">
        <v>841</v>
      </c>
    </row>
    <row r="17" spans="1:23" ht="64.05" customHeight="1" x14ac:dyDescent="0.3">
      <c r="A17" s="13">
        <v>13</v>
      </c>
      <c r="B17" s="11" t="s">
        <v>842</v>
      </c>
      <c r="C17" s="11" t="s">
        <v>842</v>
      </c>
      <c r="D17" s="11" t="s">
        <v>757</v>
      </c>
      <c r="E17" s="11" t="s">
        <v>843</v>
      </c>
      <c r="F17" s="13">
        <v>2014</v>
      </c>
      <c r="G17" s="11" t="s">
        <v>844</v>
      </c>
      <c r="H17" s="11" t="s">
        <v>845</v>
      </c>
      <c r="I17" s="11" t="s">
        <v>827</v>
      </c>
      <c r="J17" s="11" t="s">
        <v>828</v>
      </c>
      <c r="K17" s="11" t="s">
        <v>829</v>
      </c>
      <c r="L17" s="11" t="s">
        <v>787</v>
      </c>
      <c r="M17" s="11" t="s">
        <v>846</v>
      </c>
      <c r="N17" s="11"/>
      <c r="O17" s="11" t="s">
        <v>847</v>
      </c>
      <c r="P17" s="11" t="s">
        <v>847</v>
      </c>
      <c r="Q17" s="11"/>
      <c r="R17" s="11" t="s">
        <v>16</v>
      </c>
      <c r="S17" s="11" t="s">
        <v>16</v>
      </c>
      <c r="T17" s="11" t="s">
        <v>60</v>
      </c>
      <c r="U17" s="12" t="s">
        <v>833</v>
      </c>
      <c r="V17" s="12" t="s">
        <v>834</v>
      </c>
      <c r="W17" s="12"/>
    </row>
    <row r="18" spans="1:23" ht="64.05" customHeight="1" x14ac:dyDescent="0.3">
      <c r="A18" s="13">
        <v>14</v>
      </c>
      <c r="B18" s="11" t="s">
        <v>848</v>
      </c>
      <c r="C18" s="11" t="s">
        <v>848</v>
      </c>
      <c r="D18" s="11" t="s">
        <v>757</v>
      </c>
      <c r="E18" s="11" t="s">
        <v>849</v>
      </c>
      <c r="F18" s="13">
        <v>1999</v>
      </c>
      <c r="G18" s="11" t="s">
        <v>850</v>
      </c>
      <c r="H18" s="11" t="s">
        <v>851</v>
      </c>
      <c r="I18" s="11" t="s">
        <v>785</v>
      </c>
      <c r="J18" s="11" t="s">
        <v>786</v>
      </c>
      <c r="K18" s="11" t="s">
        <v>763</v>
      </c>
      <c r="L18" s="11" t="s">
        <v>787</v>
      </c>
      <c r="M18" s="11" t="s">
        <v>765</v>
      </c>
      <c r="N18" s="11"/>
      <c r="O18" s="11" t="s">
        <v>852</v>
      </c>
      <c r="P18" s="11" t="s">
        <v>852</v>
      </c>
      <c r="Q18" s="11"/>
      <c r="R18" s="11" t="s">
        <v>767</v>
      </c>
      <c r="S18" s="11" t="s">
        <v>16</v>
      </c>
      <c r="T18" s="11" t="s">
        <v>60</v>
      </c>
      <c r="U18" s="12" t="s">
        <v>768</v>
      </c>
      <c r="V18" s="12" t="s">
        <v>853</v>
      </c>
      <c r="W18" s="12"/>
    </row>
    <row r="19" spans="1:23" ht="64.05" customHeight="1" x14ac:dyDescent="0.3">
      <c r="A19" s="13">
        <v>15</v>
      </c>
      <c r="B19" s="11" t="s">
        <v>854</v>
      </c>
      <c r="C19" s="11" t="s">
        <v>854</v>
      </c>
      <c r="D19" s="11" t="s">
        <v>757</v>
      </c>
      <c r="E19" s="11" t="s">
        <v>855</v>
      </c>
      <c r="F19" s="13">
        <v>1932</v>
      </c>
      <c r="G19" s="11" t="s">
        <v>856</v>
      </c>
      <c r="H19" s="11" t="s">
        <v>857</v>
      </c>
      <c r="I19" s="11" t="s">
        <v>761</v>
      </c>
      <c r="J19" s="11" t="s">
        <v>762</v>
      </c>
      <c r="K19" s="11" t="s">
        <v>763</v>
      </c>
      <c r="L19" s="11" t="s">
        <v>764</v>
      </c>
      <c r="M19" s="11" t="s">
        <v>765</v>
      </c>
      <c r="N19" s="11"/>
      <c r="O19" s="11" t="s">
        <v>858</v>
      </c>
      <c r="P19" s="11" t="s">
        <v>858</v>
      </c>
      <c r="Q19" s="11"/>
      <c r="R19" s="11" t="s">
        <v>767</v>
      </c>
      <c r="S19" s="11" t="s">
        <v>16</v>
      </c>
      <c r="T19" s="11" t="s">
        <v>60</v>
      </c>
      <c r="U19" s="12" t="s">
        <v>768</v>
      </c>
      <c r="V19" s="12" t="s">
        <v>834</v>
      </c>
      <c r="W19" s="12"/>
    </row>
    <row r="20" spans="1:23" ht="64.05" customHeight="1" x14ac:dyDescent="0.3">
      <c r="A20" s="13">
        <v>16</v>
      </c>
      <c r="B20" s="11" t="s">
        <v>859</v>
      </c>
      <c r="C20" s="11" t="s">
        <v>859</v>
      </c>
      <c r="D20" s="11" t="s">
        <v>757</v>
      </c>
      <c r="E20" s="11" t="s">
        <v>860</v>
      </c>
      <c r="F20" s="13">
        <v>1938</v>
      </c>
      <c r="G20" s="11" t="s">
        <v>861</v>
      </c>
      <c r="H20" s="11" t="s">
        <v>862</v>
      </c>
      <c r="I20" s="11" t="s">
        <v>761</v>
      </c>
      <c r="J20" s="11" t="s">
        <v>762</v>
      </c>
      <c r="K20" s="11" t="s">
        <v>763</v>
      </c>
      <c r="L20" s="11" t="s">
        <v>764</v>
      </c>
      <c r="M20" s="11" t="s">
        <v>765</v>
      </c>
      <c r="N20" s="11"/>
      <c r="O20" s="11" t="s">
        <v>863</v>
      </c>
      <c r="P20" s="11" t="s">
        <v>863</v>
      </c>
      <c r="Q20" s="11"/>
      <c r="R20" s="11" t="s">
        <v>767</v>
      </c>
      <c r="S20" s="11" t="s">
        <v>16</v>
      </c>
      <c r="T20" s="11" t="s">
        <v>60</v>
      </c>
      <c r="U20" s="12" t="s">
        <v>768</v>
      </c>
      <c r="V20" s="12" t="s">
        <v>834</v>
      </c>
      <c r="W20" s="12"/>
    </row>
    <row r="21" spans="1:23" ht="64.05" customHeight="1" x14ac:dyDescent="0.3">
      <c r="A21" s="13">
        <v>17</v>
      </c>
      <c r="B21" s="11" t="s">
        <v>864</v>
      </c>
      <c r="C21" s="11" t="s">
        <v>864</v>
      </c>
      <c r="D21" s="11" t="s">
        <v>757</v>
      </c>
      <c r="E21" s="11" t="s">
        <v>865</v>
      </c>
      <c r="F21" s="13">
        <v>1938</v>
      </c>
      <c r="G21" s="11" t="s">
        <v>866</v>
      </c>
      <c r="H21" s="11" t="s">
        <v>867</v>
      </c>
      <c r="I21" s="11" t="s">
        <v>761</v>
      </c>
      <c r="J21" s="11" t="s">
        <v>762</v>
      </c>
      <c r="K21" s="11" t="s">
        <v>763</v>
      </c>
      <c r="L21" s="11" t="s">
        <v>764</v>
      </c>
      <c r="M21" s="11" t="s">
        <v>765</v>
      </c>
      <c r="N21" s="11"/>
      <c r="O21" s="11" t="s">
        <v>868</v>
      </c>
      <c r="P21" s="11" t="s">
        <v>868</v>
      </c>
      <c r="Q21" s="11"/>
      <c r="R21" s="11" t="s">
        <v>767</v>
      </c>
      <c r="S21" s="11" t="s">
        <v>16</v>
      </c>
      <c r="T21" s="11" t="s">
        <v>60</v>
      </c>
      <c r="U21" s="12" t="s">
        <v>768</v>
      </c>
      <c r="V21" s="12" t="s">
        <v>834</v>
      </c>
      <c r="W21" s="12"/>
    </row>
    <row r="22" spans="1:23" ht="64.05" customHeight="1" x14ac:dyDescent="0.3">
      <c r="A22" s="13">
        <v>18</v>
      </c>
      <c r="B22" s="11" t="s">
        <v>869</v>
      </c>
      <c r="C22" s="11" t="s">
        <v>869</v>
      </c>
      <c r="D22" s="11" t="s">
        <v>757</v>
      </c>
      <c r="E22" s="11" t="s">
        <v>870</v>
      </c>
      <c r="F22" s="13">
        <v>1994</v>
      </c>
      <c r="G22" s="11" t="s">
        <v>871</v>
      </c>
      <c r="H22" s="11" t="s">
        <v>872</v>
      </c>
      <c r="I22" s="11" t="s">
        <v>785</v>
      </c>
      <c r="J22" s="11" t="s">
        <v>786</v>
      </c>
      <c r="K22" s="11" t="s">
        <v>763</v>
      </c>
      <c r="L22" s="11" t="s">
        <v>787</v>
      </c>
      <c r="M22" s="11" t="s">
        <v>765</v>
      </c>
      <c r="N22" s="11"/>
      <c r="O22" s="11" t="s">
        <v>873</v>
      </c>
      <c r="P22" s="11" t="s">
        <v>873</v>
      </c>
      <c r="Q22" s="11"/>
      <c r="R22" s="11" t="s">
        <v>767</v>
      </c>
      <c r="S22" s="11" t="s">
        <v>16</v>
      </c>
      <c r="T22" s="11" t="s">
        <v>60</v>
      </c>
      <c r="U22" s="12" t="s">
        <v>768</v>
      </c>
      <c r="V22" s="12"/>
      <c r="W22" s="12"/>
    </row>
    <row r="23" spans="1:23" ht="64.05" customHeight="1" x14ac:dyDescent="0.3">
      <c r="A23" s="13">
        <v>19</v>
      </c>
      <c r="B23" s="11" t="s">
        <v>224</v>
      </c>
      <c r="C23" s="11" t="s">
        <v>224</v>
      </c>
      <c r="D23" s="11" t="s">
        <v>757</v>
      </c>
      <c r="E23" s="11" t="s">
        <v>874</v>
      </c>
      <c r="F23" s="13">
        <v>2019</v>
      </c>
      <c r="G23" s="11" t="s">
        <v>875</v>
      </c>
      <c r="H23" s="11" t="s">
        <v>876</v>
      </c>
      <c r="I23" s="11" t="s">
        <v>803</v>
      </c>
      <c r="J23" s="11" t="s">
        <v>804</v>
      </c>
      <c r="K23" s="11" t="s">
        <v>763</v>
      </c>
      <c r="L23" s="11" t="s">
        <v>787</v>
      </c>
      <c r="M23" s="11" t="s">
        <v>774</v>
      </c>
      <c r="N23" s="11"/>
      <c r="O23" s="11" t="s">
        <v>877</v>
      </c>
      <c r="P23" s="11" t="s">
        <v>225</v>
      </c>
      <c r="Q23" s="11" t="s">
        <v>877</v>
      </c>
      <c r="R23" s="11" t="s">
        <v>767</v>
      </c>
      <c r="S23" s="11" t="s">
        <v>16</v>
      </c>
      <c r="T23" s="11" t="s">
        <v>60</v>
      </c>
      <c r="U23" s="12" t="s">
        <v>805</v>
      </c>
      <c r="V23" s="12" t="s">
        <v>878</v>
      </c>
      <c r="W23" s="12"/>
    </row>
    <row r="24" spans="1:23" ht="64.05" customHeight="1" x14ac:dyDescent="0.3">
      <c r="A24" s="13">
        <v>20</v>
      </c>
      <c r="B24" s="11" t="s">
        <v>228</v>
      </c>
      <c r="C24" s="11" t="s">
        <v>228</v>
      </c>
      <c r="D24" s="11" t="s">
        <v>757</v>
      </c>
      <c r="E24" s="11" t="s">
        <v>879</v>
      </c>
      <c r="F24" s="13">
        <v>2021</v>
      </c>
      <c r="G24" s="11" t="s">
        <v>880</v>
      </c>
      <c r="H24" s="11" t="s">
        <v>881</v>
      </c>
      <c r="I24" s="11" t="s">
        <v>803</v>
      </c>
      <c r="J24" s="11" t="s">
        <v>804</v>
      </c>
      <c r="K24" s="11" t="s">
        <v>763</v>
      </c>
      <c r="L24" s="11" t="s">
        <v>787</v>
      </c>
      <c r="M24" s="11" t="s">
        <v>774</v>
      </c>
      <c r="N24" s="11"/>
      <c r="O24" s="11" t="s">
        <v>882</v>
      </c>
      <c r="P24" s="11" t="s">
        <v>229</v>
      </c>
      <c r="Q24" s="11" t="s">
        <v>882</v>
      </c>
      <c r="R24" s="11" t="s">
        <v>767</v>
      </c>
      <c r="S24" s="11" t="s">
        <v>16</v>
      </c>
      <c r="T24" s="11" t="s">
        <v>60</v>
      </c>
      <c r="U24" s="12" t="s">
        <v>805</v>
      </c>
      <c r="V24" s="12" t="s">
        <v>883</v>
      </c>
      <c r="W24" s="12"/>
    </row>
    <row r="25" spans="1:23" ht="64.05" customHeight="1" x14ac:dyDescent="0.3">
      <c r="A25" s="13">
        <v>21</v>
      </c>
      <c r="B25" s="11" t="s">
        <v>884</v>
      </c>
      <c r="C25" s="11" t="s">
        <v>884</v>
      </c>
      <c r="D25" s="11" t="s">
        <v>757</v>
      </c>
      <c r="E25" s="11" t="s">
        <v>885</v>
      </c>
      <c r="F25" s="13">
        <v>2018</v>
      </c>
      <c r="G25" s="11" t="s">
        <v>886</v>
      </c>
      <c r="H25" s="11" t="s">
        <v>887</v>
      </c>
      <c r="I25" s="11" t="s">
        <v>827</v>
      </c>
      <c r="J25" s="11" t="s">
        <v>828</v>
      </c>
      <c r="K25" s="11" t="s">
        <v>829</v>
      </c>
      <c r="L25" s="11" t="s">
        <v>764</v>
      </c>
      <c r="M25" s="11" t="s">
        <v>846</v>
      </c>
      <c r="N25" s="11"/>
      <c r="O25" s="11" t="s">
        <v>888</v>
      </c>
      <c r="P25" s="11" t="s">
        <v>888</v>
      </c>
      <c r="Q25" s="11" t="s">
        <v>889</v>
      </c>
      <c r="R25" s="11" t="s">
        <v>16</v>
      </c>
      <c r="S25" s="11" t="s">
        <v>16</v>
      </c>
      <c r="T25" s="11" t="s">
        <v>60</v>
      </c>
      <c r="U25" s="12" t="s">
        <v>833</v>
      </c>
      <c r="V25" s="12" t="s">
        <v>890</v>
      </c>
      <c r="W25" s="12"/>
    </row>
    <row r="26" spans="1:23" ht="64.05" customHeight="1" x14ac:dyDescent="0.3">
      <c r="A26" s="13">
        <v>22</v>
      </c>
      <c r="B26" s="11" t="s">
        <v>232</v>
      </c>
      <c r="C26" s="11" t="s">
        <v>232</v>
      </c>
      <c r="D26" s="11" t="s">
        <v>757</v>
      </c>
      <c r="E26" s="11" t="s">
        <v>891</v>
      </c>
      <c r="F26" s="13">
        <v>2014</v>
      </c>
      <c r="G26" s="11" t="s">
        <v>892</v>
      </c>
      <c r="H26" s="11" t="s">
        <v>893</v>
      </c>
      <c r="I26" s="11" t="s">
        <v>827</v>
      </c>
      <c r="J26" s="11" t="s">
        <v>828</v>
      </c>
      <c r="K26" s="11" t="s">
        <v>829</v>
      </c>
      <c r="L26" s="11" t="s">
        <v>787</v>
      </c>
      <c r="M26" s="11" t="s">
        <v>894</v>
      </c>
      <c r="N26" s="11" t="s">
        <v>235</v>
      </c>
      <c r="O26" s="11" t="s">
        <v>895</v>
      </c>
      <c r="P26" s="11" t="s">
        <v>234</v>
      </c>
      <c r="Q26" s="11" t="s">
        <v>895</v>
      </c>
      <c r="R26" s="11" t="s">
        <v>767</v>
      </c>
      <c r="S26" s="11" t="s">
        <v>16</v>
      </c>
      <c r="T26" s="11" t="s">
        <v>60</v>
      </c>
      <c r="U26" s="12" t="s">
        <v>833</v>
      </c>
      <c r="V26" s="12" t="s">
        <v>896</v>
      </c>
      <c r="W26" s="12"/>
    </row>
    <row r="27" spans="1:23" ht="64.05" customHeight="1" x14ac:dyDescent="0.3">
      <c r="A27" s="13">
        <v>23</v>
      </c>
      <c r="B27" s="11" t="s">
        <v>238</v>
      </c>
      <c r="C27" s="11" t="s">
        <v>238</v>
      </c>
      <c r="D27" s="11" t="s">
        <v>757</v>
      </c>
      <c r="E27" s="11" t="s">
        <v>897</v>
      </c>
      <c r="F27" s="13">
        <v>1998</v>
      </c>
      <c r="G27" s="11" t="s">
        <v>898</v>
      </c>
      <c r="H27" s="11" t="s">
        <v>899</v>
      </c>
      <c r="I27" s="11" t="s">
        <v>827</v>
      </c>
      <c r="J27" s="11" t="s">
        <v>828</v>
      </c>
      <c r="K27" s="11" t="s">
        <v>829</v>
      </c>
      <c r="L27" s="11" t="s">
        <v>787</v>
      </c>
      <c r="M27" s="11" t="s">
        <v>765</v>
      </c>
      <c r="N27" s="11" t="s">
        <v>240</v>
      </c>
      <c r="O27" s="11" t="s">
        <v>239</v>
      </c>
      <c r="P27" s="11" t="s">
        <v>239</v>
      </c>
      <c r="Q27" s="11"/>
      <c r="R27" s="11" t="s">
        <v>767</v>
      </c>
      <c r="S27" s="11" t="s">
        <v>16</v>
      </c>
      <c r="T27" s="11" t="s">
        <v>60</v>
      </c>
      <c r="U27" s="12" t="s">
        <v>833</v>
      </c>
      <c r="V27" s="12" t="s">
        <v>900</v>
      </c>
      <c r="W27" s="12"/>
    </row>
    <row r="28" spans="1:23" ht="64.05" customHeight="1" x14ac:dyDescent="0.3">
      <c r="A28" s="13">
        <v>24</v>
      </c>
      <c r="B28" s="11" t="s">
        <v>901</v>
      </c>
      <c r="C28" s="11" t="s">
        <v>901</v>
      </c>
      <c r="D28" s="11" t="s">
        <v>757</v>
      </c>
      <c r="E28" s="11" t="s">
        <v>885</v>
      </c>
      <c r="F28" s="13">
        <v>2022</v>
      </c>
      <c r="G28" s="11" t="s">
        <v>902</v>
      </c>
      <c r="H28" s="11" t="s">
        <v>3560</v>
      </c>
      <c r="I28" s="11" t="s">
        <v>827</v>
      </c>
      <c r="J28" s="11" t="s">
        <v>828</v>
      </c>
      <c r="K28" s="11" t="s">
        <v>829</v>
      </c>
      <c r="L28" s="11" t="s">
        <v>764</v>
      </c>
      <c r="M28" s="11" t="s">
        <v>846</v>
      </c>
      <c r="N28" s="11"/>
      <c r="O28" s="11" t="s">
        <v>904</v>
      </c>
      <c r="P28" s="11" t="s">
        <v>904</v>
      </c>
      <c r="Q28" s="11"/>
      <c r="R28" s="11" t="s">
        <v>16</v>
      </c>
      <c r="S28" s="11" t="s">
        <v>16</v>
      </c>
      <c r="T28" s="11" t="s">
        <v>60</v>
      </c>
      <c r="U28" s="12" t="s">
        <v>833</v>
      </c>
      <c r="V28" s="12" t="s">
        <v>834</v>
      </c>
      <c r="W28" s="12"/>
    </row>
    <row r="29" spans="1:23" ht="64.05" customHeight="1" x14ac:dyDescent="0.3">
      <c r="A29" s="13">
        <v>25</v>
      </c>
      <c r="B29" s="11" t="s">
        <v>905</v>
      </c>
      <c r="C29" s="11" t="s">
        <v>905</v>
      </c>
      <c r="D29" s="11" t="s">
        <v>757</v>
      </c>
      <c r="E29" s="11" t="s">
        <v>906</v>
      </c>
      <c r="F29" s="13">
        <v>1921</v>
      </c>
      <c r="G29" s="11" t="s">
        <v>907</v>
      </c>
      <c r="H29" s="11" t="s">
        <v>908</v>
      </c>
      <c r="I29" s="11" t="s">
        <v>761</v>
      </c>
      <c r="J29" s="11" t="s">
        <v>762</v>
      </c>
      <c r="K29" s="11" t="s">
        <v>763</v>
      </c>
      <c r="L29" s="11" t="s">
        <v>787</v>
      </c>
      <c r="M29" s="11" t="s">
        <v>765</v>
      </c>
      <c r="N29" s="11"/>
      <c r="O29" s="11" t="s">
        <v>909</v>
      </c>
      <c r="P29" s="11" t="s">
        <v>909</v>
      </c>
      <c r="Q29" s="11"/>
      <c r="R29" s="11" t="s">
        <v>767</v>
      </c>
      <c r="S29" s="11" t="s">
        <v>16</v>
      </c>
      <c r="T29" s="11" t="s">
        <v>60</v>
      </c>
      <c r="U29" s="12" t="s">
        <v>768</v>
      </c>
      <c r="V29" s="12" t="s">
        <v>910</v>
      </c>
      <c r="W29" s="12"/>
    </row>
    <row r="30" spans="1:23" ht="64.05" customHeight="1" x14ac:dyDescent="0.3">
      <c r="A30" s="13">
        <v>26</v>
      </c>
      <c r="B30" s="11" t="s">
        <v>911</v>
      </c>
      <c r="C30" s="11" t="s">
        <v>854</v>
      </c>
      <c r="D30" s="11" t="s">
        <v>912</v>
      </c>
      <c r="E30" s="11" t="s">
        <v>913</v>
      </c>
      <c r="F30" s="13">
        <v>1932</v>
      </c>
      <c r="G30" s="11" t="s">
        <v>914</v>
      </c>
      <c r="H30" s="11" t="s">
        <v>915</v>
      </c>
      <c r="I30" s="11" t="s">
        <v>761</v>
      </c>
      <c r="J30" s="11" t="s">
        <v>762</v>
      </c>
      <c r="K30" s="11" t="s">
        <v>763</v>
      </c>
      <c r="L30" s="11" t="s">
        <v>764</v>
      </c>
      <c r="M30" s="11" t="s">
        <v>765</v>
      </c>
      <c r="N30" s="11"/>
      <c r="O30" s="11" t="s">
        <v>916</v>
      </c>
      <c r="P30" s="11" t="s">
        <v>916</v>
      </c>
      <c r="Q30" s="11"/>
      <c r="R30" s="11" t="s">
        <v>767</v>
      </c>
      <c r="S30" s="11" t="s">
        <v>16</v>
      </c>
      <c r="T30" s="11" t="s">
        <v>60</v>
      </c>
      <c r="U30" s="12" t="s">
        <v>768</v>
      </c>
      <c r="V30" s="12" t="s">
        <v>910</v>
      </c>
      <c r="W30" s="12" t="s">
        <v>917</v>
      </c>
    </row>
    <row r="31" spans="1:23" ht="64.05" customHeight="1" x14ac:dyDescent="0.3">
      <c r="A31" s="13">
        <v>27</v>
      </c>
      <c r="B31" s="11" t="s">
        <v>918</v>
      </c>
      <c r="C31" s="11" t="s">
        <v>859</v>
      </c>
      <c r="D31" s="11" t="s">
        <v>912</v>
      </c>
      <c r="E31" s="11" t="s">
        <v>919</v>
      </c>
      <c r="F31" s="13">
        <v>1938</v>
      </c>
      <c r="G31" s="11" t="s">
        <v>920</v>
      </c>
      <c r="H31" s="11" t="s">
        <v>921</v>
      </c>
      <c r="I31" s="11" t="s">
        <v>761</v>
      </c>
      <c r="J31" s="11" t="s">
        <v>762</v>
      </c>
      <c r="K31" s="11" t="s">
        <v>763</v>
      </c>
      <c r="L31" s="11" t="s">
        <v>764</v>
      </c>
      <c r="M31" s="11" t="s">
        <v>765</v>
      </c>
      <c r="N31" s="11"/>
      <c r="O31" s="11" t="s">
        <v>922</v>
      </c>
      <c r="P31" s="11" t="s">
        <v>922</v>
      </c>
      <c r="Q31" s="11"/>
      <c r="R31" s="11" t="s">
        <v>767</v>
      </c>
      <c r="S31" s="11" t="s">
        <v>16</v>
      </c>
      <c r="T31" s="11" t="s">
        <v>60</v>
      </c>
      <c r="U31" s="12" t="s">
        <v>768</v>
      </c>
      <c r="V31" s="12" t="s">
        <v>910</v>
      </c>
      <c r="W31" s="12" t="s">
        <v>923</v>
      </c>
    </row>
    <row r="32" spans="1:23" ht="64.05" customHeight="1" x14ac:dyDescent="0.3">
      <c r="A32" s="13">
        <v>28</v>
      </c>
      <c r="B32" s="11" t="s">
        <v>924</v>
      </c>
      <c r="C32" s="11" t="s">
        <v>924</v>
      </c>
      <c r="D32" s="11" t="s">
        <v>757</v>
      </c>
      <c r="E32" s="11" t="s">
        <v>925</v>
      </c>
      <c r="F32" s="13">
        <v>1969</v>
      </c>
      <c r="G32" s="11" t="s">
        <v>926</v>
      </c>
      <c r="H32" s="11" t="s">
        <v>927</v>
      </c>
      <c r="I32" s="11" t="s">
        <v>761</v>
      </c>
      <c r="J32" s="11" t="s">
        <v>762</v>
      </c>
      <c r="K32" s="11" t="s">
        <v>763</v>
      </c>
      <c r="L32" s="11" t="s">
        <v>764</v>
      </c>
      <c r="M32" s="11" t="s">
        <v>765</v>
      </c>
      <c r="N32" s="11"/>
      <c r="O32" s="11" t="s">
        <v>928</v>
      </c>
      <c r="P32" s="11" t="s">
        <v>928</v>
      </c>
      <c r="Q32" s="11"/>
      <c r="R32" s="11" t="s">
        <v>767</v>
      </c>
      <c r="S32" s="11" t="s">
        <v>16</v>
      </c>
      <c r="T32" s="11" t="s">
        <v>60</v>
      </c>
      <c r="U32" s="12" t="s">
        <v>768</v>
      </c>
      <c r="V32" s="12"/>
      <c r="W32" s="12"/>
    </row>
    <row r="33" spans="1:23" ht="64.05" customHeight="1" x14ac:dyDescent="0.3">
      <c r="A33" s="13">
        <v>29</v>
      </c>
      <c r="B33" s="11" t="s">
        <v>929</v>
      </c>
      <c r="C33" s="11" t="s">
        <v>929</v>
      </c>
      <c r="D33" s="11" t="s">
        <v>757</v>
      </c>
      <c r="E33" s="11" t="s">
        <v>930</v>
      </c>
      <c r="F33" s="13">
        <v>1994</v>
      </c>
      <c r="G33" s="11" t="s">
        <v>931</v>
      </c>
      <c r="H33" s="11" t="s">
        <v>932</v>
      </c>
      <c r="I33" s="11" t="s">
        <v>761</v>
      </c>
      <c r="J33" s="11" t="s">
        <v>762</v>
      </c>
      <c r="K33" s="11" t="s">
        <v>763</v>
      </c>
      <c r="L33" s="11" t="s">
        <v>787</v>
      </c>
      <c r="M33" s="11" t="s">
        <v>765</v>
      </c>
      <c r="N33" s="11"/>
      <c r="O33" s="11" t="s">
        <v>933</v>
      </c>
      <c r="P33" s="11" t="s">
        <v>933</v>
      </c>
      <c r="Q33" s="11"/>
      <c r="R33" s="11" t="s">
        <v>767</v>
      </c>
      <c r="S33" s="11" t="s">
        <v>16</v>
      </c>
      <c r="T33" s="11" t="s">
        <v>60</v>
      </c>
      <c r="U33" s="12" t="s">
        <v>768</v>
      </c>
      <c r="V33" s="12"/>
      <c r="W33" s="12"/>
    </row>
    <row r="34" spans="1:23" ht="64.05" customHeight="1" x14ac:dyDescent="0.3">
      <c r="A34" s="13">
        <v>30</v>
      </c>
      <c r="B34" s="11" t="s">
        <v>934</v>
      </c>
      <c r="C34" s="11" t="s">
        <v>869</v>
      </c>
      <c r="D34" s="11" t="s">
        <v>912</v>
      </c>
      <c r="E34" s="11" t="s">
        <v>935</v>
      </c>
      <c r="F34" s="13">
        <v>1994</v>
      </c>
      <c r="G34" s="11" t="s">
        <v>936</v>
      </c>
      <c r="H34" s="11" t="s">
        <v>937</v>
      </c>
      <c r="I34" s="11" t="s">
        <v>785</v>
      </c>
      <c r="J34" s="11" t="s">
        <v>786</v>
      </c>
      <c r="K34" s="11" t="s">
        <v>763</v>
      </c>
      <c r="L34" s="11" t="s">
        <v>787</v>
      </c>
      <c r="M34" s="11" t="s">
        <v>765</v>
      </c>
      <c r="N34" s="11"/>
      <c r="O34" s="11" t="s">
        <v>873</v>
      </c>
      <c r="P34" s="11" t="s">
        <v>873</v>
      </c>
      <c r="Q34" s="11"/>
      <c r="R34" s="11" t="s">
        <v>767</v>
      </c>
      <c r="S34" s="11" t="s">
        <v>16</v>
      </c>
      <c r="T34" s="11" t="s">
        <v>60</v>
      </c>
      <c r="U34" s="12" t="s">
        <v>768</v>
      </c>
      <c r="V34" s="12" t="s">
        <v>910</v>
      </c>
      <c r="W34" s="12" t="s">
        <v>938</v>
      </c>
    </row>
    <row r="35" spans="1:23" ht="64.05" customHeight="1" x14ac:dyDescent="0.3">
      <c r="A35" s="13">
        <v>31</v>
      </c>
      <c r="B35" s="11" t="s">
        <v>939</v>
      </c>
      <c r="C35" s="11" t="s">
        <v>939</v>
      </c>
      <c r="D35" s="11" t="s">
        <v>757</v>
      </c>
      <c r="E35" s="11" t="s">
        <v>940</v>
      </c>
      <c r="F35" s="13">
        <v>2018</v>
      </c>
      <c r="G35" s="11" t="s">
        <v>941</v>
      </c>
      <c r="H35" s="11" t="s">
        <v>942</v>
      </c>
      <c r="I35" s="11" t="s">
        <v>761</v>
      </c>
      <c r="J35" s="11" t="s">
        <v>762</v>
      </c>
      <c r="K35" s="11" t="s">
        <v>763</v>
      </c>
      <c r="L35" s="11" t="s">
        <v>787</v>
      </c>
      <c r="M35" s="11" t="s">
        <v>765</v>
      </c>
      <c r="N35" s="11"/>
      <c r="O35" s="11" t="s">
        <v>943</v>
      </c>
      <c r="P35" s="11" t="s">
        <v>943</v>
      </c>
      <c r="Q35" s="11" t="s">
        <v>944</v>
      </c>
      <c r="R35" s="11" t="s">
        <v>767</v>
      </c>
      <c r="S35" s="11" t="s">
        <v>16</v>
      </c>
      <c r="T35" s="11" t="s">
        <v>60</v>
      </c>
      <c r="U35" s="12" t="s">
        <v>768</v>
      </c>
      <c r="V35" s="12" t="s">
        <v>910</v>
      </c>
      <c r="W35" s="12"/>
    </row>
    <row r="36" spans="1:23" ht="64.05" customHeight="1" x14ac:dyDescent="0.3">
      <c r="A36" s="13">
        <v>32</v>
      </c>
      <c r="B36" s="11" t="s">
        <v>945</v>
      </c>
      <c r="C36" s="11" t="s">
        <v>945</v>
      </c>
      <c r="D36" s="11" t="s">
        <v>757</v>
      </c>
      <c r="E36" s="11" t="s">
        <v>946</v>
      </c>
      <c r="F36" s="13">
        <v>2021</v>
      </c>
      <c r="G36" s="11" t="s">
        <v>947</v>
      </c>
      <c r="H36" s="11" t="s">
        <v>948</v>
      </c>
      <c r="I36" s="11" t="s">
        <v>949</v>
      </c>
      <c r="J36" s="11" t="s">
        <v>950</v>
      </c>
      <c r="K36" s="11" t="s">
        <v>763</v>
      </c>
      <c r="L36" s="11" t="s">
        <v>787</v>
      </c>
      <c r="M36" s="11" t="s">
        <v>846</v>
      </c>
      <c r="N36" s="11"/>
      <c r="O36" s="11" t="s">
        <v>951</v>
      </c>
      <c r="P36" s="11" t="s">
        <v>951</v>
      </c>
      <c r="Q36" s="11"/>
      <c r="R36" s="11" t="s">
        <v>767</v>
      </c>
      <c r="S36" s="11" t="s">
        <v>16</v>
      </c>
      <c r="T36" s="11" t="s">
        <v>60</v>
      </c>
      <c r="U36" s="12" t="s">
        <v>805</v>
      </c>
      <c r="V36" s="12" t="s">
        <v>910</v>
      </c>
      <c r="W36" s="12"/>
    </row>
    <row r="37" spans="1:23" ht="64.05" customHeight="1" x14ac:dyDescent="0.3">
      <c r="A37" s="13">
        <v>33</v>
      </c>
      <c r="B37" s="11" t="s">
        <v>952</v>
      </c>
      <c r="C37" s="11" t="s">
        <v>952</v>
      </c>
      <c r="D37" s="11" t="s">
        <v>757</v>
      </c>
      <c r="E37" s="11" t="s">
        <v>953</v>
      </c>
      <c r="F37" s="13">
        <v>2021</v>
      </c>
      <c r="G37" s="11" t="s">
        <v>954</v>
      </c>
      <c r="H37" s="11" t="s">
        <v>955</v>
      </c>
      <c r="I37" s="11" t="s">
        <v>949</v>
      </c>
      <c r="J37" s="11" t="s">
        <v>950</v>
      </c>
      <c r="K37" s="11" t="s">
        <v>763</v>
      </c>
      <c r="L37" s="11" t="s">
        <v>787</v>
      </c>
      <c r="M37" s="11" t="s">
        <v>846</v>
      </c>
      <c r="N37" s="11"/>
      <c r="O37" s="11" t="s">
        <v>956</v>
      </c>
      <c r="P37" s="11" t="s">
        <v>956</v>
      </c>
      <c r="Q37" s="11"/>
      <c r="R37" s="11" t="s">
        <v>821</v>
      </c>
      <c r="S37" s="11" t="s">
        <v>16</v>
      </c>
      <c r="T37" s="11" t="s">
        <v>60</v>
      </c>
      <c r="U37" s="12" t="s">
        <v>805</v>
      </c>
      <c r="V37" s="12" t="s">
        <v>910</v>
      </c>
      <c r="W37" s="12"/>
    </row>
    <row r="38" spans="1:23" ht="64.05" customHeight="1" x14ac:dyDescent="0.3">
      <c r="A38" s="13">
        <v>34</v>
      </c>
      <c r="B38" s="11" t="s">
        <v>957</v>
      </c>
      <c r="C38" s="11" t="s">
        <v>957</v>
      </c>
      <c r="D38" s="11" t="s">
        <v>757</v>
      </c>
      <c r="E38" s="11" t="s">
        <v>958</v>
      </c>
      <c r="F38" s="13">
        <v>2003</v>
      </c>
      <c r="G38" s="11" t="s">
        <v>959</v>
      </c>
      <c r="H38" s="11" t="s">
        <v>960</v>
      </c>
      <c r="I38" s="11" t="s">
        <v>827</v>
      </c>
      <c r="J38" s="11" t="s">
        <v>828</v>
      </c>
      <c r="K38" s="11" t="s">
        <v>829</v>
      </c>
      <c r="L38" s="11" t="s">
        <v>787</v>
      </c>
      <c r="M38" s="11" t="s">
        <v>765</v>
      </c>
      <c r="N38" s="11"/>
      <c r="O38" s="11" t="s">
        <v>961</v>
      </c>
      <c r="P38" s="11" t="s">
        <v>961</v>
      </c>
      <c r="Q38" s="11"/>
      <c r="R38" s="11" t="s">
        <v>767</v>
      </c>
      <c r="S38" s="11" t="s">
        <v>16</v>
      </c>
      <c r="T38" s="11" t="s">
        <v>60</v>
      </c>
      <c r="U38" s="12" t="s">
        <v>833</v>
      </c>
      <c r="V38" s="12" t="s">
        <v>910</v>
      </c>
      <c r="W38" s="12"/>
    </row>
    <row r="39" spans="1:23" ht="64.05" customHeight="1" x14ac:dyDescent="0.3">
      <c r="A39" s="13">
        <v>35</v>
      </c>
      <c r="B39" s="11" t="s">
        <v>962</v>
      </c>
      <c r="C39" s="11" t="s">
        <v>962</v>
      </c>
      <c r="D39" s="11" t="s">
        <v>757</v>
      </c>
      <c r="E39" s="11" t="s">
        <v>963</v>
      </c>
      <c r="F39" s="13">
        <v>2003</v>
      </c>
      <c r="G39" s="11" t="s">
        <v>964</v>
      </c>
      <c r="H39" s="11" t="s">
        <v>965</v>
      </c>
      <c r="I39" s="11" t="s">
        <v>827</v>
      </c>
      <c r="J39" s="11" t="s">
        <v>828</v>
      </c>
      <c r="K39" s="11" t="s">
        <v>829</v>
      </c>
      <c r="L39" s="11" t="s">
        <v>787</v>
      </c>
      <c r="M39" s="11" t="s">
        <v>765</v>
      </c>
      <c r="N39" s="11"/>
      <c r="O39" s="11" t="s">
        <v>966</v>
      </c>
      <c r="P39" s="11" t="s">
        <v>966</v>
      </c>
      <c r="Q39" s="11"/>
      <c r="R39" s="11" t="s">
        <v>767</v>
      </c>
      <c r="S39" s="11" t="s">
        <v>16</v>
      </c>
      <c r="T39" s="11" t="s">
        <v>60</v>
      </c>
      <c r="U39" s="12" t="s">
        <v>833</v>
      </c>
      <c r="V39" s="12" t="s">
        <v>910</v>
      </c>
      <c r="W39" s="12"/>
    </row>
    <row r="40" spans="1:23" ht="64.05" customHeight="1" x14ac:dyDescent="0.3">
      <c r="A40" s="13">
        <v>36</v>
      </c>
      <c r="B40" s="11" t="s">
        <v>967</v>
      </c>
      <c r="C40" s="11" t="s">
        <v>967</v>
      </c>
      <c r="D40" s="11" t="s">
        <v>757</v>
      </c>
      <c r="E40" s="11" t="s">
        <v>968</v>
      </c>
      <c r="F40" s="13">
        <v>2021</v>
      </c>
      <c r="G40" s="11" t="s">
        <v>969</v>
      </c>
      <c r="H40" s="11" t="s">
        <v>970</v>
      </c>
      <c r="I40" s="11" t="s">
        <v>827</v>
      </c>
      <c r="J40" s="11" t="s">
        <v>828</v>
      </c>
      <c r="K40" s="11" t="s">
        <v>829</v>
      </c>
      <c r="L40" s="11" t="s">
        <v>764</v>
      </c>
      <c r="M40" s="11" t="s">
        <v>846</v>
      </c>
      <c r="N40" s="11" t="s">
        <v>971</v>
      </c>
      <c r="O40" s="11" t="s">
        <v>972</v>
      </c>
      <c r="P40" s="11" t="s">
        <v>972</v>
      </c>
      <c r="Q40" s="11"/>
      <c r="R40" s="11" t="s">
        <v>16</v>
      </c>
      <c r="S40" s="11" t="s">
        <v>16</v>
      </c>
      <c r="T40" s="11" t="s">
        <v>60</v>
      </c>
      <c r="U40" s="12" t="s">
        <v>833</v>
      </c>
      <c r="V40" s="12" t="s">
        <v>834</v>
      </c>
      <c r="W40" s="12"/>
    </row>
    <row r="41" spans="1:23" ht="64.05" customHeight="1" x14ac:dyDescent="0.3">
      <c r="A41" s="13">
        <v>37</v>
      </c>
      <c r="B41" s="11" t="s">
        <v>973</v>
      </c>
      <c r="C41" s="11" t="s">
        <v>973</v>
      </c>
      <c r="D41" s="11" t="s">
        <v>757</v>
      </c>
      <c r="E41" s="11" t="s">
        <v>974</v>
      </c>
      <c r="F41" s="13"/>
      <c r="G41" s="11" t="s">
        <v>975</v>
      </c>
      <c r="H41" s="11" t="s">
        <v>976</v>
      </c>
      <c r="I41" s="11" t="s">
        <v>949</v>
      </c>
      <c r="J41" s="11" t="s">
        <v>950</v>
      </c>
      <c r="K41" s="11" t="s">
        <v>763</v>
      </c>
      <c r="L41" s="11" t="s">
        <v>787</v>
      </c>
      <c r="M41" s="11" t="s">
        <v>977</v>
      </c>
      <c r="N41" s="11"/>
      <c r="O41" s="11" t="s">
        <v>978</v>
      </c>
      <c r="P41" s="11" t="s">
        <v>978</v>
      </c>
      <c r="Q41" s="11"/>
      <c r="R41" s="11" t="s">
        <v>767</v>
      </c>
      <c r="S41" s="11" t="s">
        <v>16</v>
      </c>
      <c r="T41" s="11" t="s">
        <v>60</v>
      </c>
      <c r="U41" s="12" t="s">
        <v>805</v>
      </c>
      <c r="V41" s="12" t="s">
        <v>979</v>
      </c>
      <c r="W41" s="12"/>
    </row>
    <row r="42" spans="1:23" ht="64.05" customHeight="1" x14ac:dyDescent="0.3">
      <c r="A42" s="13">
        <v>38</v>
      </c>
      <c r="B42" s="11" t="s">
        <v>980</v>
      </c>
      <c r="C42" s="11" t="s">
        <v>980</v>
      </c>
      <c r="D42" s="11" t="s">
        <v>757</v>
      </c>
      <c r="E42" s="11" t="s">
        <v>981</v>
      </c>
      <c r="F42" s="13">
        <v>2025</v>
      </c>
      <c r="G42" s="11" t="s">
        <v>982</v>
      </c>
      <c r="H42" s="11" t="s">
        <v>983</v>
      </c>
      <c r="I42" s="11" t="s">
        <v>984</v>
      </c>
      <c r="J42" s="11" t="s">
        <v>985</v>
      </c>
      <c r="K42" s="11" t="s">
        <v>986</v>
      </c>
      <c r="L42" s="11" t="s">
        <v>787</v>
      </c>
      <c r="M42" s="11" t="s">
        <v>765</v>
      </c>
      <c r="N42" s="11"/>
      <c r="O42" s="11" t="s">
        <v>987</v>
      </c>
      <c r="P42" s="11" t="s">
        <v>987</v>
      </c>
      <c r="Q42" s="11"/>
      <c r="R42" s="11" t="s">
        <v>767</v>
      </c>
      <c r="S42" s="11" t="s">
        <v>16</v>
      </c>
      <c r="T42" s="11" t="s">
        <v>60</v>
      </c>
      <c r="U42" s="12" t="s">
        <v>805</v>
      </c>
      <c r="V42" s="12" t="s">
        <v>979</v>
      </c>
      <c r="W42" s="12"/>
    </row>
    <row r="43" spans="1:23" ht="64.05" customHeight="1" x14ac:dyDescent="0.3">
      <c r="A43" s="13">
        <v>39</v>
      </c>
      <c r="B43" s="11" t="s">
        <v>282</v>
      </c>
      <c r="C43" s="11" t="s">
        <v>282</v>
      </c>
      <c r="D43" s="11" t="s">
        <v>757</v>
      </c>
      <c r="E43" s="11" t="s">
        <v>988</v>
      </c>
      <c r="F43" s="13">
        <v>2002</v>
      </c>
      <c r="G43" s="11" t="s">
        <v>989</v>
      </c>
      <c r="H43" s="11" t="s">
        <v>990</v>
      </c>
      <c r="I43" s="11" t="s">
        <v>949</v>
      </c>
      <c r="J43" s="11" t="s">
        <v>950</v>
      </c>
      <c r="K43" s="11" t="s">
        <v>763</v>
      </c>
      <c r="L43" s="11" t="s">
        <v>787</v>
      </c>
      <c r="M43" s="11" t="s">
        <v>894</v>
      </c>
      <c r="N43" s="11"/>
      <c r="O43" s="11" t="s">
        <v>285</v>
      </c>
      <c r="P43" s="11" t="s">
        <v>285</v>
      </c>
      <c r="Q43" s="11" t="s">
        <v>991</v>
      </c>
      <c r="R43" s="11" t="s">
        <v>767</v>
      </c>
      <c r="S43" s="11" t="s">
        <v>16</v>
      </c>
      <c r="T43" s="11" t="s">
        <v>60</v>
      </c>
      <c r="U43" s="12" t="s">
        <v>805</v>
      </c>
      <c r="V43" s="12" t="s">
        <v>992</v>
      </c>
      <c r="W43" s="12"/>
    </row>
    <row r="44" spans="1:23" ht="64.05" customHeight="1" x14ac:dyDescent="0.3">
      <c r="A44" s="13">
        <v>40</v>
      </c>
      <c r="B44" s="11" t="s">
        <v>253</v>
      </c>
      <c r="C44" s="11" t="s">
        <v>253</v>
      </c>
      <c r="D44" s="11" t="s">
        <v>757</v>
      </c>
      <c r="E44" s="11" t="s">
        <v>993</v>
      </c>
      <c r="F44" s="13">
        <v>2023</v>
      </c>
      <c r="G44" s="11" t="s">
        <v>994</v>
      </c>
      <c r="H44" s="11" t="s">
        <v>995</v>
      </c>
      <c r="I44" s="11" t="s">
        <v>803</v>
      </c>
      <c r="J44" s="11" t="s">
        <v>804</v>
      </c>
      <c r="K44" s="11" t="s">
        <v>763</v>
      </c>
      <c r="L44" s="11" t="s">
        <v>787</v>
      </c>
      <c r="M44" s="11" t="s">
        <v>774</v>
      </c>
      <c r="N44" s="11"/>
      <c r="O44" s="11" t="s">
        <v>255</v>
      </c>
      <c r="P44" s="11" t="s">
        <v>255</v>
      </c>
      <c r="Q44" s="11" t="s">
        <v>996</v>
      </c>
      <c r="R44" s="11" t="s">
        <v>821</v>
      </c>
      <c r="S44" s="11" t="s">
        <v>16</v>
      </c>
      <c r="T44" s="11" t="s">
        <v>60</v>
      </c>
      <c r="U44" s="12" t="s">
        <v>805</v>
      </c>
      <c r="V44" s="12" t="s">
        <v>992</v>
      </c>
      <c r="W44" s="12"/>
    </row>
    <row r="45" spans="1:23" ht="64.05" customHeight="1" x14ac:dyDescent="0.3">
      <c r="A45" s="13">
        <v>41</v>
      </c>
      <c r="B45" s="11" t="s">
        <v>997</v>
      </c>
      <c r="C45" s="11" t="s">
        <v>997</v>
      </c>
      <c r="D45" s="11" t="s">
        <v>757</v>
      </c>
      <c r="E45" s="11" t="s">
        <v>998</v>
      </c>
      <c r="F45" s="13">
        <v>2022</v>
      </c>
      <c r="G45" s="11" t="s">
        <v>999</v>
      </c>
      <c r="H45" s="11" t="s">
        <v>1000</v>
      </c>
      <c r="I45" s="11" t="s">
        <v>827</v>
      </c>
      <c r="J45" s="11" t="s">
        <v>828</v>
      </c>
      <c r="K45" s="11" t="s">
        <v>829</v>
      </c>
      <c r="L45" s="11" t="s">
        <v>764</v>
      </c>
      <c r="M45" s="11" t="s">
        <v>846</v>
      </c>
      <c r="N45" s="11" t="s">
        <v>1001</v>
      </c>
      <c r="O45" s="11" t="s">
        <v>1002</v>
      </c>
      <c r="P45" s="11" t="s">
        <v>1002</v>
      </c>
      <c r="Q45" s="11"/>
      <c r="R45" s="11" t="s">
        <v>16</v>
      </c>
      <c r="S45" s="11" t="s">
        <v>16</v>
      </c>
      <c r="T45" s="11" t="s">
        <v>60</v>
      </c>
      <c r="U45" s="12" t="s">
        <v>833</v>
      </c>
      <c r="V45" s="12" t="s">
        <v>834</v>
      </c>
      <c r="W45" s="12"/>
    </row>
    <row r="46" spans="1:23" ht="64.05" customHeight="1" x14ac:dyDescent="0.3">
      <c r="A46" s="13">
        <v>42</v>
      </c>
      <c r="B46" s="11" t="s">
        <v>1003</v>
      </c>
      <c r="C46" s="11" t="s">
        <v>1003</v>
      </c>
      <c r="D46" s="11" t="s">
        <v>757</v>
      </c>
      <c r="E46" s="11" t="s">
        <v>1004</v>
      </c>
      <c r="F46" s="13">
        <v>2015</v>
      </c>
      <c r="G46" s="11" t="s">
        <v>1005</v>
      </c>
      <c r="H46" s="11" t="s">
        <v>1006</v>
      </c>
      <c r="I46" s="11" t="s">
        <v>785</v>
      </c>
      <c r="J46" s="11" t="s">
        <v>786</v>
      </c>
      <c r="K46" s="11" t="s">
        <v>763</v>
      </c>
      <c r="L46" s="11" t="s">
        <v>787</v>
      </c>
      <c r="M46" s="11" t="s">
        <v>977</v>
      </c>
      <c r="N46" s="11"/>
      <c r="O46" s="11" t="s">
        <v>1007</v>
      </c>
      <c r="P46" s="11" t="s">
        <v>1007</v>
      </c>
      <c r="Q46" s="11"/>
      <c r="R46" s="11" t="s">
        <v>767</v>
      </c>
      <c r="S46" s="11" t="s">
        <v>16</v>
      </c>
      <c r="T46" s="11" t="s">
        <v>60</v>
      </c>
      <c r="U46" s="12" t="s">
        <v>768</v>
      </c>
      <c r="V46" s="12" t="s">
        <v>1008</v>
      </c>
      <c r="W46" s="12"/>
    </row>
    <row r="47" spans="1:23" ht="64.05" customHeight="1" x14ac:dyDescent="0.3">
      <c r="A47" s="13">
        <v>43</v>
      </c>
      <c r="B47" s="11" t="s">
        <v>1009</v>
      </c>
      <c r="C47" s="11" t="s">
        <v>1009</v>
      </c>
      <c r="D47" s="11" t="s">
        <v>757</v>
      </c>
      <c r="E47" s="11" t="s">
        <v>1010</v>
      </c>
      <c r="F47" s="13">
        <v>2015</v>
      </c>
      <c r="G47" s="11" t="s">
        <v>1011</v>
      </c>
      <c r="H47" s="11" t="s">
        <v>1012</v>
      </c>
      <c r="I47" s="11" t="s">
        <v>984</v>
      </c>
      <c r="J47" s="11" t="s">
        <v>985</v>
      </c>
      <c r="K47" s="11" t="s">
        <v>986</v>
      </c>
      <c r="L47" s="11" t="s">
        <v>787</v>
      </c>
      <c r="M47" s="11" t="s">
        <v>765</v>
      </c>
      <c r="N47" s="11"/>
      <c r="O47" s="11" t="s">
        <v>1013</v>
      </c>
      <c r="P47" s="11" t="s">
        <v>1013</v>
      </c>
      <c r="Q47" s="11"/>
      <c r="R47" s="11" t="s">
        <v>767</v>
      </c>
      <c r="S47" s="11" t="s">
        <v>16</v>
      </c>
      <c r="T47" s="11" t="s">
        <v>60</v>
      </c>
      <c r="U47" s="12" t="s">
        <v>805</v>
      </c>
      <c r="V47" s="12" t="s">
        <v>1014</v>
      </c>
      <c r="W47" s="12"/>
    </row>
    <row r="48" spans="1:23" ht="64.05" customHeight="1" x14ac:dyDescent="0.3">
      <c r="A48" s="13">
        <v>44</v>
      </c>
      <c r="B48" s="11" t="s">
        <v>1015</v>
      </c>
      <c r="C48" s="11" t="s">
        <v>1015</v>
      </c>
      <c r="D48" s="11" t="s">
        <v>757</v>
      </c>
      <c r="E48" s="11" t="s">
        <v>1016</v>
      </c>
      <c r="F48" s="13">
        <v>2023</v>
      </c>
      <c r="G48" s="11" t="s">
        <v>1017</v>
      </c>
      <c r="H48" s="11" t="s">
        <v>1018</v>
      </c>
      <c r="I48" s="11" t="s">
        <v>827</v>
      </c>
      <c r="J48" s="11" t="s">
        <v>828</v>
      </c>
      <c r="K48" s="11" t="s">
        <v>829</v>
      </c>
      <c r="L48" s="11" t="s">
        <v>764</v>
      </c>
      <c r="M48" s="11" t="s">
        <v>846</v>
      </c>
      <c r="N48" s="11" t="s">
        <v>1019</v>
      </c>
      <c r="O48" s="11" t="s">
        <v>1020</v>
      </c>
      <c r="P48" s="11" t="s">
        <v>1020</v>
      </c>
      <c r="Q48" s="11"/>
      <c r="R48" s="11" t="s">
        <v>16</v>
      </c>
      <c r="S48" s="11" t="s">
        <v>16</v>
      </c>
      <c r="T48" s="11" t="s">
        <v>60</v>
      </c>
      <c r="U48" s="12" t="s">
        <v>833</v>
      </c>
      <c r="V48" s="12" t="s">
        <v>834</v>
      </c>
      <c r="W48" s="12"/>
    </row>
    <row r="49" spans="1:23" ht="64.05" customHeight="1" x14ac:dyDescent="0.3">
      <c r="A49" s="13">
        <v>45</v>
      </c>
      <c r="B49" s="11" t="s">
        <v>1021</v>
      </c>
      <c r="C49" s="11" t="s">
        <v>1021</v>
      </c>
      <c r="D49" s="11" t="s">
        <v>757</v>
      </c>
      <c r="E49" s="11" t="s">
        <v>1022</v>
      </c>
      <c r="F49" s="13">
        <v>2023</v>
      </c>
      <c r="G49" s="11" t="s">
        <v>1023</v>
      </c>
      <c r="H49" s="11" t="s">
        <v>1024</v>
      </c>
      <c r="I49" s="11" t="s">
        <v>827</v>
      </c>
      <c r="J49" s="11" t="s">
        <v>828</v>
      </c>
      <c r="K49" s="11" t="s">
        <v>829</v>
      </c>
      <c r="L49" s="11" t="s">
        <v>764</v>
      </c>
      <c r="M49" s="11" t="s">
        <v>846</v>
      </c>
      <c r="N49" s="11" t="s">
        <v>1025</v>
      </c>
      <c r="O49" s="11" t="s">
        <v>1026</v>
      </c>
      <c r="P49" s="11" t="s">
        <v>1026</v>
      </c>
      <c r="Q49" s="11"/>
      <c r="R49" s="11" t="s">
        <v>16</v>
      </c>
      <c r="S49" s="11" t="s">
        <v>16</v>
      </c>
      <c r="T49" s="11" t="s">
        <v>60</v>
      </c>
      <c r="U49" s="12" t="s">
        <v>833</v>
      </c>
      <c r="V49" s="12" t="s">
        <v>834</v>
      </c>
      <c r="W49" s="12"/>
    </row>
    <row r="50" spans="1:23" ht="64.05" customHeight="1" x14ac:dyDescent="0.3">
      <c r="A50" s="13">
        <v>46</v>
      </c>
      <c r="B50" s="11" t="s">
        <v>1027</v>
      </c>
      <c r="C50" s="11" t="s">
        <v>1027</v>
      </c>
      <c r="D50" s="11" t="s">
        <v>757</v>
      </c>
      <c r="E50" s="11" t="s">
        <v>1028</v>
      </c>
      <c r="F50" s="13">
        <v>2024</v>
      </c>
      <c r="G50" s="11" t="s">
        <v>1029</v>
      </c>
      <c r="H50" s="11" t="s">
        <v>1030</v>
      </c>
      <c r="I50" s="11" t="s">
        <v>827</v>
      </c>
      <c r="J50" s="11" t="s">
        <v>828</v>
      </c>
      <c r="K50" s="11" t="s">
        <v>829</v>
      </c>
      <c r="L50" s="11" t="s">
        <v>764</v>
      </c>
      <c r="M50" s="11" t="s">
        <v>846</v>
      </c>
      <c r="N50" s="11" t="s">
        <v>1031</v>
      </c>
      <c r="O50" s="11" t="s">
        <v>1032</v>
      </c>
      <c r="P50" s="11" t="s">
        <v>1032</v>
      </c>
      <c r="Q50" s="11"/>
      <c r="R50" s="11" t="s">
        <v>16</v>
      </c>
      <c r="S50" s="11" t="s">
        <v>16</v>
      </c>
      <c r="T50" s="11" t="s">
        <v>60</v>
      </c>
      <c r="U50" s="12" t="s">
        <v>833</v>
      </c>
      <c r="V50" s="12" t="s">
        <v>834</v>
      </c>
      <c r="W50" s="12"/>
    </row>
    <row r="51" spans="1:23" ht="64.05" customHeight="1" x14ac:dyDescent="0.3">
      <c r="A51" s="13">
        <v>47</v>
      </c>
      <c r="B51" s="11" t="s">
        <v>1033</v>
      </c>
      <c r="C51" s="11" t="s">
        <v>1033</v>
      </c>
      <c r="D51" s="11" t="s">
        <v>757</v>
      </c>
      <c r="E51" s="11" t="s">
        <v>1034</v>
      </c>
      <c r="F51" s="13">
        <v>2025</v>
      </c>
      <c r="G51" s="11" t="s">
        <v>1035</v>
      </c>
      <c r="H51" s="11" t="s">
        <v>1036</v>
      </c>
      <c r="I51" s="11" t="s">
        <v>949</v>
      </c>
      <c r="J51" s="11" t="s">
        <v>950</v>
      </c>
      <c r="K51" s="11" t="s">
        <v>763</v>
      </c>
      <c r="L51" s="11" t="s">
        <v>787</v>
      </c>
      <c r="M51" s="11" t="s">
        <v>765</v>
      </c>
      <c r="N51" s="11"/>
      <c r="O51" s="11" t="s">
        <v>1037</v>
      </c>
      <c r="P51" s="11" t="s">
        <v>1037</v>
      </c>
      <c r="Q51" s="11"/>
      <c r="R51" s="11" t="s">
        <v>767</v>
      </c>
      <c r="S51" s="11" t="s">
        <v>16</v>
      </c>
      <c r="T51" s="11" t="s">
        <v>60</v>
      </c>
      <c r="U51" s="12" t="s">
        <v>805</v>
      </c>
      <c r="V51" s="12" t="s">
        <v>1008</v>
      </c>
      <c r="W51" s="12"/>
    </row>
    <row r="52" spans="1:23" ht="64.05" customHeight="1" x14ac:dyDescent="0.3">
      <c r="A52" s="13">
        <v>48</v>
      </c>
      <c r="B52" s="11" t="s">
        <v>1038</v>
      </c>
      <c r="C52" s="11" t="s">
        <v>1038</v>
      </c>
      <c r="D52" s="11" t="s">
        <v>757</v>
      </c>
      <c r="E52" s="11" t="s">
        <v>1039</v>
      </c>
      <c r="F52" s="13"/>
      <c r="G52" s="11" t="s">
        <v>1040</v>
      </c>
      <c r="H52" s="11" t="s">
        <v>1041</v>
      </c>
      <c r="I52" s="11" t="s">
        <v>803</v>
      </c>
      <c r="J52" s="11" t="s">
        <v>804</v>
      </c>
      <c r="K52" s="11" t="s">
        <v>763</v>
      </c>
      <c r="L52" s="11" t="s">
        <v>787</v>
      </c>
      <c r="M52" s="11" t="s">
        <v>765</v>
      </c>
      <c r="N52" s="11"/>
      <c r="O52" s="11" t="s">
        <v>1042</v>
      </c>
      <c r="P52" s="11" t="s">
        <v>1042</v>
      </c>
      <c r="Q52" s="11" t="s">
        <v>1043</v>
      </c>
      <c r="R52" s="11" t="s">
        <v>767</v>
      </c>
      <c r="S52" s="11" t="s">
        <v>16</v>
      </c>
      <c r="T52" s="11" t="s">
        <v>60</v>
      </c>
      <c r="U52" s="12" t="s">
        <v>805</v>
      </c>
      <c r="V52" s="12" t="s">
        <v>1008</v>
      </c>
      <c r="W52" s="12"/>
    </row>
    <row r="53" spans="1:23" ht="64.05" customHeight="1" x14ac:dyDescent="0.3">
      <c r="A53" s="13">
        <v>49</v>
      </c>
      <c r="B53" s="11" t="s">
        <v>1044</v>
      </c>
      <c r="C53" s="11" t="s">
        <v>1044</v>
      </c>
      <c r="D53" s="11" t="s">
        <v>757</v>
      </c>
      <c r="E53" s="11" t="s">
        <v>1045</v>
      </c>
      <c r="F53" s="13">
        <v>2025</v>
      </c>
      <c r="G53" s="11" t="s">
        <v>1046</v>
      </c>
      <c r="H53" s="11" t="s">
        <v>1047</v>
      </c>
      <c r="I53" s="11" t="s">
        <v>984</v>
      </c>
      <c r="J53" s="11" t="s">
        <v>985</v>
      </c>
      <c r="K53" s="11" t="s">
        <v>986</v>
      </c>
      <c r="L53" s="11" t="s">
        <v>787</v>
      </c>
      <c r="M53" s="11" t="s">
        <v>765</v>
      </c>
      <c r="N53" s="11"/>
      <c r="O53" s="11" t="s">
        <v>1048</v>
      </c>
      <c r="P53" s="11" t="s">
        <v>1048</v>
      </c>
      <c r="Q53" s="11"/>
      <c r="R53" s="11" t="s">
        <v>767</v>
      </c>
      <c r="S53" s="11" t="s">
        <v>16</v>
      </c>
      <c r="T53" s="11" t="s">
        <v>60</v>
      </c>
      <c r="U53" s="12" t="s">
        <v>805</v>
      </c>
      <c r="V53" s="12" t="s">
        <v>1049</v>
      </c>
      <c r="W53" s="12"/>
    </row>
    <row r="54" spans="1:23" ht="64.05" customHeight="1" x14ac:dyDescent="0.3">
      <c r="A54" s="13">
        <v>50</v>
      </c>
      <c r="B54" s="11" t="s">
        <v>1050</v>
      </c>
      <c r="C54" s="11" t="s">
        <v>1050</v>
      </c>
      <c r="D54" s="11" t="s">
        <v>757</v>
      </c>
      <c r="E54" s="11" t="s">
        <v>1051</v>
      </c>
      <c r="F54" s="13">
        <v>2017</v>
      </c>
      <c r="G54" s="11" t="s">
        <v>1052</v>
      </c>
      <c r="H54" s="11" t="s">
        <v>1053</v>
      </c>
      <c r="I54" s="11" t="s">
        <v>803</v>
      </c>
      <c r="J54" s="11" t="s">
        <v>804</v>
      </c>
      <c r="K54" s="11" t="s">
        <v>763</v>
      </c>
      <c r="L54" s="11" t="s">
        <v>787</v>
      </c>
      <c r="M54" s="11" t="s">
        <v>765</v>
      </c>
      <c r="N54" s="11"/>
      <c r="O54" s="11" t="s">
        <v>1054</v>
      </c>
      <c r="P54" s="11" t="s">
        <v>1054</v>
      </c>
      <c r="Q54" s="11"/>
      <c r="R54" s="11" t="s">
        <v>767</v>
      </c>
      <c r="S54" s="11" t="s">
        <v>16</v>
      </c>
      <c r="T54" s="11" t="s">
        <v>60</v>
      </c>
      <c r="U54" s="12" t="s">
        <v>805</v>
      </c>
      <c r="V54" s="12" t="s">
        <v>1049</v>
      </c>
      <c r="W54" s="12"/>
    </row>
    <row r="55" spans="1:23" ht="64.05" customHeight="1" x14ac:dyDescent="0.3">
      <c r="A55" s="13">
        <v>51</v>
      </c>
      <c r="B55" s="11" t="s">
        <v>1055</v>
      </c>
      <c r="C55" s="11" t="s">
        <v>1055</v>
      </c>
      <c r="D55" s="11" t="s">
        <v>757</v>
      </c>
      <c r="E55" s="11" t="s">
        <v>1056</v>
      </c>
      <c r="F55" s="13"/>
      <c r="G55" s="11" t="s">
        <v>1057</v>
      </c>
      <c r="H55" s="11" t="s">
        <v>1058</v>
      </c>
      <c r="I55" s="11" t="s">
        <v>984</v>
      </c>
      <c r="J55" s="11" t="s">
        <v>985</v>
      </c>
      <c r="K55" s="11" t="s">
        <v>986</v>
      </c>
      <c r="L55" s="11" t="s">
        <v>787</v>
      </c>
      <c r="M55" s="11" t="s">
        <v>765</v>
      </c>
      <c r="N55" s="11"/>
      <c r="O55" s="11" t="s">
        <v>1059</v>
      </c>
      <c r="P55" s="11" t="s">
        <v>1059</v>
      </c>
      <c r="Q55" s="11"/>
      <c r="R55" s="11" t="s">
        <v>767</v>
      </c>
      <c r="S55" s="11" t="s">
        <v>16</v>
      </c>
      <c r="T55" s="11" t="s">
        <v>60</v>
      </c>
      <c r="U55" s="12" t="s">
        <v>805</v>
      </c>
      <c r="V55" s="12" t="s">
        <v>1049</v>
      </c>
      <c r="W55" s="12"/>
    </row>
    <row r="56" spans="1:23" ht="64.05" customHeight="1" x14ac:dyDescent="0.3">
      <c r="A56" s="13">
        <v>52</v>
      </c>
      <c r="B56" s="11" t="s">
        <v>1060</v>
      </c>
      <c r="C56" s="11" t="s">
        <v>1060</v>
      </c>
      <c r="D56" s="11" t="s">
        <v>757</v>
      </c>
      <c r="E56" s="11" t="s">
        <v>1061</v>
      </c>
      <c r="F56" s="13"/>
      <c r="G56" s="11" t="s">
        <v>1062</v>
      </c>
      <c r="H56" s="11" t="s">
        <v>1063</v>
      </c>
      <c r="I56" s="11" t="s">
        <v>984</v>
      </c>
      <c r="J56" s="11" t="s">
        <v>985</v>
      </c>
      <c r="K56" s="11" t="s">
        <v>986</v>
      </c>
      <c r="L56" s="11" t="s">
        <v>787</v>
      </c>
      <c r="M56" s="11" t="s">
        <v>765</v>
      </c>
      <c r="N56" s="11"/>
      <c r="O56" s="11" t="s">
        <v>1064</v>
      </c>
      <c r="P56" s="11" t="s">
        <v>1064</v>
      </c>
      <c r="Q56" s="11"/>
      <c r="R56" s="11" t="s">
        <v>767</v>
      </c>
      <c r="S56" s="11" t="s">
        <v>16</v>
      </c>
      <c r="T56" s="11" t="s">
        <v>60</v>
      </c>
      <c r="U56" s="12" t="s">
        <v>805</v>
      </c>
      <c r="V56" s="12" t="s">
        <v>1049</v>
      </c>
      <c r="W56" s="12"/>
    </row>
    <row r="57" spans="1:23" ht="64.05" customHeight="1" x14ac:dyDescent="0.3">
      <c r="A57" s="13">
        <v>53</v>
      </c>
      <c r="B57" s="11" t="s">
        <v>1065</v>
      </c>
      <c r="C57" s="11" t="s">
        <v>1065</v>
      </c>
      <c r="D57" s="11" t="s">
        <v>757</v>
      </c>
      <c r="E57" s="11" t="s">
        <v>1066</v>
      </c>
      <c r="F57" s="13">
        <v>2016</v>
      </c>
      <c r="G57" s="11" t="s">
        <v>1067</v>
      </c>
      <c r="H57" s="11" t="s">
        <v>1068</v>
      </c>
      <c r="I57" s="11" t="s">
        <v>803</v>
      </c>
      <c r="J57" s="11" t="s">
        <v>804</v>
      </c>
      <c r="K57" s="11" t="s">
        <v>763</v>
      </c>
      <c r="L57" s="11" t="s">
        <v>787</v>
      </c>
      <c r="M57" s="11" t="s">
        <v>765</v>
      </c>
      <c r="N57" s="11"/>
      <c r="O57" s="11" t="s">
        <v>1069</v>
      </c>
      <c r="P57" s="11" t="s">
        <v>1069</v>
      </c>
      <c r="Q57" s="11"/>
      <c r="R57" s="11" t="s">
        <v>767</v>
      </c>
      <c r="S57" s="11" t="s">
        <v>16</v>
      </c>
      <c r="T57" s="11" t="s">
        <v>60</v>
      </c>
      <c r="U57" s="12" t="s">
        <v>805</v>
      </c>
      <c r="V57" s="12" t="s">
        <v>1049</v>
      </c>
      <c r="W57" s="12"/>
    </row>
    <row r="58" spans="1:23" ht="64.05" customHeight="1" x14ac:dyDescent="0.3">
      <c r="A58" s="13">
        <v>54</v>
      </c>
      <c r="B58" s="11" t="s">
        <v>1070</v>
      </c>
      <c r="C58" s="11" t="s">
        <v>1070</v>
      </c>
      <c r="D58" s="11" t="s">
        <v>757</v>
      </c>
      <c r="E58" s="11" t="s">
        <v>1071</v>
      </c>
      <c r="F58" s="13"/>
      <c r="G58" s="11" t="s">
        <v>1072</v>
      </c>
      <c r="H58" s="11" t="s">
        <v>1073</v>
      </c>
      <c r="I58" s="11" t="s">
        <v>949</v>
      </c>
      <c r="J58" s="11" t="s">
        <v>950</v>
      </c>
      <c r="K58" s="11" t="s">
        <v>763</v>
      </c>
      <c r="L58" s="11" t="s">
        <v>787</v>
      </c>
      <c r="M58" s="11" t="s">
        <v>765</v>
      </c>
      <c r="N58" s="11"/>
      <c r="O58" s="11" t="s">
        <v>410</v>
      </c>
      <c r="P58" s="11" t="s">
        <v>410</v>
      </c>
      <c r="Q58" s="11"/>
      <c r="R58" s="11" t="s">
        <v>767</v>
      </c>
      <c r="S58" s="11" t="s">
        <v>16</v>
      </c>
      <c r="T58" s="11" t="s">
        <v>60</v>
      </c>
      <c r="U58" s="12" t="s">
        <v>805</v>
      </c>
      <c r="V58" s="12" t="s">
        <v>1049</v>
      </c>
      <c r="W58" s="12"/>
    </row>
    <row r="59" spans="1:23" ht="64.05" customHeight="1" x14ac:dyDescent="0.3">
      <c r="A59" s="13">
        <v>55</v>
      </c>
      <c r="B59" s="11" t="s">
        <v>1074</v>
      </c>
      <c r="C59" s="11" t="s">
        <v>1074</v>
      </c>
      <c r="D59" s="11" t="s">
        <v>757</v>
      </c>
      <c r="E59" s="11" t="s">
        <v>1075</v>
      </c>
      <c r="F59" s="13">
        <v>2023</v>
      </c>
      <c r="G59" s="11" t="s">
        <v>1076</v>
      </c>
      <c r="H59" s="11" t="s">
        <v>1077</v>
      </c>
      <c r="I59" s="11" t="s">
        <v>984</v>
      </c>
      <c r="J59" s="11" t="s">
        <v>985</v>
      </c>
      <c r="K59" s="11" t="s">
        <v>986</v>
      </c>
      <c r="L59" s="11" t="s">
        <v>787</v>
      </c>
      <c r="M59" s="11" t="s">
        <v>774</v>
      </c>
      <c r="N59" s="11"/>
      <c r="O59" s="11" t="s">
        <v>1078</v>
      </c>
      <c r="P59" s="11" t="s">
        <v>1078</v>
      </c>
      <c r="Q59" s="11"/>
      <c r="R59" s="11" t="s">
        <v>767</v>
      </c>
      <c r="S59" s="11" t="s">
        <v>16</v>
      </c>
      <c r="T59" s="11" t="s">
        <v>60</v>
      </c>
      <c r="U59" s="12" t="s">
        <v>805</v>
      </c>
      <c r="V59" s="12" t="s">
        <v>1049</v>
      </c>
      <c r="W59" s="12"/>
    </row>
    <row r="60" spans="1:23" ht="64.05" customHeight="1" x14ac:dyDescent="0.3">
      <c r="A60" s="13">
        <v>56</v>
      </c>
      <c r="B60" s="11" t="s">
        <v>1079</v>
      </c>
      <c r="C60" s="11" t="s">
        <v>1079</v>
      </c>
      <c r="D60" s="11" t="s">
        <v>757</v>
      </c>
      <c r="E60" s="11" t="s">
        <v>1080</v>
      </c>
      <c r="F60" s="13">
        <v>2022</v>
      </c>
      <c r="G60" s="11" t="s">
        <v>1081</v>
      </c>
      <c r="H60" s="11" t="s">
        <v>1082</v>
      </c>
      <c r="I60" s="11" t="s">
        <v>984</v>
      </c>
      <c r="J60" s="11" t="s">
        <v>985</v>
      </c>
      <c r="K60" s="11" t="s">
        <v>986</v>
      </c>
      <c r="L60" s="11" t="s">
        <v>787</v>
      </c>
      <c r="M60" s="11" t="s">
        <v>765</v>
      </c>
      <c r="N60" s="11"/>
      <c r="O60" s="11" t="s">
        <v>1083</v>
      </c>
      <c r="P60" s="11" t="s">
        <v>1083</v>
      </c>
      <c r="Q60" s="11" t="s">
        <v>1084</v>
      </c>
      <c r="R60" s="11" t="s">
        <v>767</v>
      </c>
      <c r="S60" s="11" t="s">
        <v>16</v>
      </c>
      <c r="T60" s="11" t="s">
        <v>60</v>
      </c>
      <c r="U60" s="12" t="s">
        <v>805</v>
      </c>
      <c r="V60" s="12" t="s">
        <v>1049</v>
      </c>
      <c r="W60" s="12"/>
    </row>
    <row r="61" spans="1:23" ht="64.05" customHeight="1" x14ac:dyDescent="0.3">
      <c r="A61" s="13">
        <v>57</v>
      </c>
      <c r="B61" s="11" t="s">
        <v>1085</v>
      </c>
      <c r="C61" s="11" t="s">
        <v>1085</v>
      </c>
      <c r="D61" s="11" t="s">
        <v>757</v>
      </c>
      <c r="E61" s="11" t="s">
        <v>1086</v>
      </c>
      <c r="F61" s="13">
        <v>2021</v>
      </c>
      <c r="G61" s="11" t="s">
        <v>1087</v>
      </c>
      <c r="H61" s="11" t="s">
        <v>1088</v>
      </c>
      <c r="I61" s="11" t="s">
        <v>984</v>
      </c>
      <c r="J61" s="11" t="s">
        <v>985</v>
      </c>
      <c r="K61" s="11" t="s">
        <v>986</v>
      </c>
      <c r="L61" s="11" t="s">
        <v>787</v>
      </c>
      <c r="M61" s="11" t="s">
        <v>765</v>
      </c>
      <c r="N61" s="11"/>
      <c r="O61" s="11" t="s">
        <v>1089</v>
      </c>
      <c r="P61" s="11" t="s">
        <v>1089</v>
      </c>
      <c r="Q61" s="11"/>
      <c r="R61" s="11" t="s">
        <v>767</v>
      </c>
      <c r="S61" s="11" t="s">
        <v>16</v>
      </c>
      <c r="T61" s="11" t="s">
        <v>60</v>
      </c>
      <c r="U61" s="12" t="s">
        <v>805</v>
      </c>
      <c r="V61" s="12" t="s">
        <v>1049</v>
      </c>
      <c r="W61" s="12"/>
    </row>
    <row r="62" spans="1:23" ht="64.05" customHeight="1" x14ac:dyDescent="0.3">
      <c r="A62" s="13">
        <v>58</v>
      </c>
      <c r="B62" s="11" t="s">
        <v>1090</v>
      </c>
      <c r="C62" s="11" t="s">
        <v>1090</v>
      </c>
      <c r="D62" s="11" t="s">
        <v>757</v>
      </c>
      <c r="E62" s="11" t="s">
        <v>1091</v>
      </c>
      <c r="F62" s="13">
        <v>2017</v>
      </c>
      <c r="G62" s="11" t="s">
        <v>1092</v>
      </c>
      <c r="H62" s="11" t="s">
        <v>1093</v>
      </c>
      <c r="I62" s="11" t="s">
        <v>984</v>
      </c>
      <c r="J62" s="11" t="s">
        <v>985</v>
      </c>
      <c r="K62" s="11" t="s">
        <v>986</v>
      </c>
      <c r="L62" s="11" t="s">
        <v>787</v>
      </c>
      <c r="M62" s="11" t="s">
        <v>765</v>
      </c>
      <c r="N62" s="11"/>
      <c r="O62" s="11" t="s">
        <v>1094</v>
      </c>
      <c r="P62" s="11" t="s">
        <v>1094</v>
      </c>
      <c r="Q62" s="11"/>
      <c r="R62" s="11" t="s">
        <v>767</v>
      </c>
      <c r="S62" s="11" t="s">
        <v>16</v>
      </c>
      <c r="T62" s="11" t="s">
        <v>60</v>
      </c>
      <c r="U62" s="12" t="s">
        <v>805</v>
      </c>
      <c r="V62" s="12" t="s">
        <v>1049</v>
      </c>
      <c r="W62" s="12"/>
    </row>
    <row r="63" spans="1:23" ht="64.05" customHeight="1" x14ac:dyDescent="0.3">
      <c r="A63" s="13">
        <v>59</v>
      </c>
      <c r="B63" s="11" t="s">
        <v>243</v>
      </c>
      <c r="C63" s="11" t="s">
        <v>243</v>
      </c>
      <c r="D63" s="11" t="s">
        <v>757</v>
      </c>
      <c r="E63" s="11" t="s">
        <v>1095</v>
      </c>
      <c r="F63" s="13">
        <v>2004</v>
      </c>
      <c r="G63" s="11" t="s">
        <v>1096</v>
      </c>
      <c r="H63" s="11" t="s">
        <v>1097</v>
      </c>
      <c r="I63" s="11" t="s">
        <v>827</v>
      </c>
      <c r="J63" s="11" t="s">
        <v>1098</v>
      </c>
      <c r="K63" s="11" t="s">
        <v>829</v>
      </c>
      <c r="L63" s="11" t="s">
        <v>787</v>
      </c>
      <c r="M63" s="11" t="s">
        <v>894</v>
      </c>
      <c r="N63" s="11" t="s">
        <v>245</v>
      </c>
      <c r="O63" s="11" t="s">
        <v>244</v>
      </c>
      <c r="P63" s="11" t="s">
        <v>244</v>
      </c>
      <c r="Q63" s="11"/>
      <c r="R63" s="11" t="s">
        <v>16</v>
      </c>
      <c r="S63" s="11" t="s">
        <v>16</v>
      </c>
      <c r="T63" s="11" t="s">
        <v>60</v>
      </c>
      <c r="U63" s="12" t="s">
        <v>833</v>
      </c>
      <c r="V63" s="12" t="s">
        <v>900</v>
      </c>
      <c r="W63" s="12"/>
    </row>
    <row r="64" spans="1:23" ht="64.05" customHeight="1" x14ac:dyDescent="0.3">
      <c r="A64" s="13">
        <v>60</v>
      </c>
      <c r="B64" s="11" t="s">
        <v>248</v>
      </c>
      <c r="C64" s="11" t="s">
        <v>248</v>
      </c>
      <c r="D64" s="11" t="s">
        <v>757</v>
      </c>
      <c r="E64" s="11" t="s">
        <v>1099</v>
      </c>
      <c r="F64" s="13">
        <v>2020</v>
      </c>
      <c r="G64" s="11" t="s">
        <v>1100</v>
      </c>
      <c r="H64" s="11" t="s">
        <v>1101</v>
      </c>
      <c r="I64" s="11" t="s">
        <v>984</v>
      </c>
      <c r="J64" s="11" t="s">
        <v>985</v>
      </c>
      <c r="K64" s="11" t="s">
        <v>986</v>
      </c>
      <c r="L64" s="11" t="s">
        <v>787</v>
      </c>
      <c r="M64" s="11" t="s">
        <v>765</v>
      </c>
      <c r="N64" s="11"/>
      <c r="O64" s="11" t="s">
        <v>250</v>
      </c>
      <c r="P64" s="11" t="s">
        <v>250</v>
      </c>
      <c r="Q64" s="11"/>
      <c r="R64" s="11" t="s">
        <v>821</v>
      </c>
      <c r="S64" s="11" t="s">
        <v>16</v>
      </c>
      <c r="T64" s="11" t="s">
        <v>60</v>
      </c>
      <c r="U64" s="12" t="s">
        <v>805</v>
      </c>
      <c r="V64" s="12" t="s">
        <v>900</v>
      </c>
      <c r="W64" s="12"/>
    </row>
    <row r="65" spans="1:23" ht="64.05" customHeight="1" x14ac:dyDescent="0.3">
      <c r="A65" s="13">
        <v>61</v>
      </c>
      <c r="B65" s="11" t="s">
        <v>1102</v>
      </c>
      <c r="C65" s="11" t="s">
        <v>1102</v>
      </c>
      <c r="D65" s="11" t="s">
        <v>757</v>
      </c>
      <c r="E65" s="11" t="s">
        <v>1103</v>
      </c>
      <c r="F65" s="13">
        <v>2016</v>
      </c>
      <c r="G65" s="11" t="s">
        <v>1104</v>
      </c>
      <c r="H65" s="11" t="s">
        <v>1105</v>
      </c>
      <c r="I65" s="11" t="s">
        <v>827</v>
      </c>
      <c r="J65" s="11" t="s">
        <v>828</v>
      </c>
      <c r="K65" s="11" t="s">
        <v>829</v>
      </c>
      <c r="L65" s="11" t="s">
        <v>764</v>
      </c>
      <c r="M65" s="11" t="s">
        <v>765</v>
      </c>
      <c r="N65" s="11" t="s">
        <v>1106</v>
      </c>
      <c r="O65" s="11" t="s">
        <v>1107</v>
      </c>
      <c r="P65" s="11" t="s">
        <v>1107</v>
      </c>
      <c r="Q65" s="11"/>
      <c r="R65" s="11" t="s">
        <v>16</v>
      </c>
      <c r="S65" s="11" t="s">
        <v>16</v>
      </c>
      <c r="T65" s="11" t="s">
        <v>60</v>
      </c>
      <c r="U65" s="12" t="s">
        <v>833</v>
      </c>
      <c r="V65" s="12" t="s">
        <v>834</v>
      </c>
      <c r="W65" s="12"/>
    </row>
    <row r="66" spans="1:23" ht="64.05" customHeight="1" x14ac:dyDescent="0.3">
      <c r="A66" s="13">
        <v>62</v>
      </c>
      <c r="B66" s="11" t="s">
        <v>1108</v>
      </c>
      <c r="C66" s="11" t="s">
        <v>1108</v>
      </c>
      <c r="D66" s="11" t="s">
        <v>757</v>
      </c>
      <c r="E66" s="11" t="s">
        <v>1109</v>
      </c>
      <c r="F66" s="13">
        <v>2018</v>
      </c>
      <c r="G66" s="11" t="s">
        <v>1110</v>
      </c>
      <c r="H66" s="11" t="s">
        <v>1111</v>
      </c>
      <c r="I66" s="11" t="s">
        <v>1112</v>
      </c>
      <c r="J66" s="11" t="s">
        <v>1113</v>
      </c>
      <c r="K66" s="11" t="s">
        <v>1114</v>
      </c>
      <c r="L66" s="11" t="s">
        <v>787</v>
      </c>
      <c r="M66" s="11" t="s">
        <v>765</v>
      </c>
      <c r="N66" s="11" t="s">
        <v>1115</v>
      </c>
      <c r="O66" s="11" t="s">
        <v>1116</v>
      </c>
      <c r="P66" s="11" t="s">
        <v>1116</v>
      </c>
      <c r="Q66" s="11" t="s">
        <v>3561</v>
      </c>
      <c r="R66" s="11" t="s">
        <v>1117</v>
      </c>
      <c r="S66" s="11" t="s">
        <v>16</v>
      </c>
      <c r="T66" s="11" t="s">
        <v>60</v>
      </c>
      <c r="U66" s="12" t="s">
        <v>1118</v>
      </c>
      <c r="V66" s="12" t="s">
        <v>900</v>
      </c>
      <c r="W66" s="12"/>
    </row>
    <row r="67" spans="1:23" ht="64.05" customHeight="1" x14ac:dyDescent="0.3">
      <c r="A67" s="13">
        <v>63</v>
      </c>
      <c r="B67" s="11" t="s">
        <v>275</v>
      </c>
      <c r="C67" s="11" t="s">
        <v>275</v>
      </c>
      <c r="D67" s="11" t="s">
        <v>757</v>
      </c>
      <c r="E67" s="11" t="s">
        <v>1119</v>
      </c>
      <c r="F67" s="13">
        <v>2023</v>
      </c>
      <c r="G67" s="11" t="s">
        <v>1120</v>
      </c>
      <c r="H67" s="11" t="s">
        <v>1121</v>
      </c>
      <c r="I67" s="11" t="s">
        <v>827</v>
      </c>
      <c r="J67" s="11" t="s">
        <v>828</v>
      </c>
      <c r="K67" s="11" t="s">
        <v>829</v>
      </c>
      <c r="L67" s="11" t="s">
        <v>787</v>
      </c>
      <c r="M67" s="11" t="s">
        <v>765</v>
      </c>
      <c r="N67" s="11" t="s">
        <v>278</v>
      </c>
      <c r="O67" s="11" t="s">
        <v>277</v>
      </c>
      <c r="P67" s="11" t="s">
        <v>277</v>
      </c>
      <c r="Q67" s="11" t="s">
        <v>1122</v>
      </c>
      <c r="R67" s="11" t="s">
        <v>821</v>
      </c>
      <c r="S67" s="11" t="s">
        <v>16</v>
      </c>
      <c r="T67" s="11" t="s">
        <v>60</v>
      </c>
      <c r="U67" s="12" t="s">
        <v>833</v>
      </c>
      <c r="V67" s="12" t="s">
        <v>1123</v>
      </c>
      <c r="W67" s="12"/>
    </row>
    <row r="68" spans="1:23" ht="64.05" customHeight="1" x14ac:dyDescent="0.3">
      <c r="A68" s="13">
        <v>64</v>
      </c>
      <c r="B68" s="11" t="s">
        <v>1124</v>
      </c>
      <c r="C68" s="11" t="s">
        <v>1124</v>
      </c>
      <c r="D68" s="11" t="s">
        <v>757</v>
      </c>
      <c r="E68" s="11" t="s">
        <v>1103</v>
      </c>
      <c r="F68" s="13">
        <v>2024</v>
      </c>
      <c r="G68" s="11" t="s">
        <v>1125</v>
      </c>
      <c r="H68" s="11" t="s">
        <v>1126</v>
      </c>
      <c r="I68" s="11" t="s">
        <v>827</v>
      </c>
      <c r="J68" s="11" t="s">
        <v>1098</v>
      </c>
      <c r="K68" s="11" t="s">
        <v>829</v>
      </c>
      <c r="L68" s="11" t="s">
        <v>764</v>
      </c>
      <c r="M68" s="11" t="s">
        <v>765</v>
      </c>
      <c r="N68" s="11" t="s">
        <v>1127</v>
      </c>
      <c r="O68" s="11" t="s">
        <v>1128</v>
      </c>
      <c r="P68" s="11" t="s">
        <v>1128</v>
      </c>
      <c r="Q68" s="11"/>
      <c r="R68" s="11" t="s">
        <v>16</v>
      </c>
      <c r="S68" s="11" t="s">
        <v>16</v>
      </c>
      <c r="T68" s="11" t="s">
        <v>60</v>
      </c>
      <c r="U68" s="12" t="s">
        <v>833</v>
      </c>
      <c r="V68" s="12" t="s">
        <v>834</v>
      </c>
      <c r="W68" s="12"/>
    </row>
    <row r="69" spans="1:23" ht="64.05" customHeight="1" x14ac:dyDescent="0.3">
      <c r="A69" s="13">
        <v>65</v>
      </c>
      <c r="B69" s="11" t="s">
        <v>1129</v>
      </c>
      <c r="C69" s="11" t="s">
        <v>1129</v>
      </c>
      <c r="D69" s="11" t="s">
        <v>757</v>
      </c>
      <c r="E69" s="11" t="s">
        <v>1130</v>
      </c>
      <c r="F69" s="13">
        <v>2016</v>
      </c>
      <c r="G69" s="11" t="s">
        <v>1131</v>
      </c>
      <c r="H69" s="11" t="s">
        <v>1132</v>
      </c>
      <c r="I69" s="11" t="s">
        <v>827</v>
      </c>
      <c r="J69" s="11" t="s">
        <v>828</v>
      </c>
      <c r="K69" s="11" t="s">
        <v>829</v>
      </c>
      <c r="L69" s="11" t="s">
        <v>764</v>
      </c>
      <c r="M69" s="11" t="s">
        <v>765</v>
      </c>
      <c r="N69" s="11" t="s">
        <v>1133</v>
      </c>
      <c r="O69" s="11" t="s">
        <v>1134</v>
      </c>
      <c r="P69" s="11" t="s">
        <v>1134</v>
      </c>
      <c r="Q69" s="11"/>
      <c r="R69" s="11" t="s">
        <v>16</v>
      </c>
      <c r="S69" s="11" t="s">
        <v>16</v>
      </c>
      <c r="T69" s="11" t="s">
        <v>60</v>
      </c>
      <c r="U69" s="12" t="s">
        <v>833</v>
      </c>
      <c r="V69" s="12" t="s">
        <v>834</v>
      </c>
      <c r="W69" s="12"/>
    </row>
    <row r="70" spans="1:23" ht="64.05" customHeight="1" x14ac:dyDescent="0.3">
      <c r="A70" s="13">
        <v>66</v>
      </c>
      <c r="B70" s="11" t="s">
        <v>296</v>
      </c>
      <c r="C70" s="11" t="s">
        <v>296</v>
      </c>
      <c r="D70" s="11" t="s">
        <v>757</v>
      </c>
      <c r="E70" s="11" t="s">
        <v>1135</v>
      </c>
      <c r="F70" s="13">
        <v>2005</v>
      </c>
      <c r="G70" s="11" t="s">
        <v>1136</v>
      </c>
      <c r="H70" s="11" t="s">
        <v>1137</v>
      </c>
      <c r="I70" s="11" t="s">
        <v>827</v>
      </c>
      <c r="J70" s="11" t="s">
        <v>828</v>
      </c>
      <c r="K70" s="11" t="s">
        <v>829</v>
      </c>
      <c r="L70" s="11" t="s">
        <v>787</v>
      </c>
      <c r="M70" s="11" t="s">
        <v>894</v>
      </c>
      <c r="N70" s="11" t="s">
        <v>298</v>
      </c>
      <c r="O70" s="11" t="s">
        <v>297</v>
      </c>
      <c r="P70" s="11" t="s">
        <v>297</v>
      </c>
      <c r="Q70" s="11" t="s">
        <v>1138</v>
      </c>
      <c r="R70" s="11" t="s">
        <v>821</v>
      </c>
      <c r="S70" s="11" t="s">
        <v>16</v>
      </c>
      <c r="T70" s="11" t="s">
        <v>60</v>
      </c>
      <c r="U70" s="12" t="s">
        <v>833</v>
      </c>
      <c r="V70" s="12" t="s">
        <v>1139</v>
      </c>
      <c r="W70" s="12"/>
    </row>
    <row r="71" spans="1:23" ht="64.05" customHeight="1" x14ac:dyDescent="0.3">
      <c r="A71" s="13">
        <v>67</v>
      </c>
      <c r="B71" s="11" t="s">
        <v>1140</v>
      </c>
      <c r="C71" s="11" t="s">
        <v>1140</v>
      </c>
      <c r="D71" s="11" t="s">
        <v>757</v>
      </c>
      <c r="E71" s="11" t="s">
        <v>1141</v>
      </c>
      <c r="F71" s="13">
        <v>2024</v>
      </c>
      <c r="G71" s="11" t="s">
        <v>1142</v>
      </c>
      <c r="H71" s="11" t="s">
        <v>1143</v>
      </c>
      <c r="I71" s="11" t="s">
        <v>827</v>
      </c>
      <c r="J71" s="11" t="s">
        <v>828</v>
      </c>
      <c r="K71" s="11" t="s">
        <v>829</v>
      </c>
      <c r="L71" s="11" t="s">
        <v>764</v>
      </c>
      <c r="M71" s="11" t="s">
        <v>846</v>
      </c>
      <c r="N71" s="11" t="s">
        <v>1144</v>
      </c>
      <c r="O71" s="11" t="s">
        <v>1145</v>
      </c>
      <c r="P71" s="11" t="s">
        <v>1145</v>
      </c>
      <c r="Q71" s="11"/>
      <c r="R71" s="11" t="s">
        <v>16</v>
      </c>
      <c r="S71" s="11" t="s">
        <v>16</v>
      </c>
      <c r="T71" s="11" t="s">
        <v>60</v>
      </c>
      <c r="U71" s="12" t="s">
        <v>833</v>
      </c>
      <c r="V71" s="12" t="s">
        <v>834</v>
      </c>
      <c r="W71" s="12"/>
    </row>
    <row r="72" spans="1:23" ht="64.05" customHeight="1" x14ac:dyDescent="0.3">
      <c r="A72" s="13">
        <v>68</v>
      </c>
      <c r="B72" s="11" t="s">
        <v>1146</v>
      </c>
      <c r="C72" s="11" t="s">
        <v>1146</v>
      </c>
      <c r="D72" s="11" t="s">
        <v>757</v>
      </c>
      <c r="E72" s="11" t="s">
        <v>1147</v>
      </c>
      <c r="F72" s="13">
        <v>2021</v>
      </c>
      <c r="G72" s="11" t="s">
        <v>1148</v>
      </c>
      <c r="H72" s="11" t="s">
        <v>1149</v>
      </c>
      <c r="I72" s="11" t="s">
        <v>949</v>
      </c>
      <c r="J72" s="11" t="s">
        <v>950</v>
      </c>
      <c r="K72" s="11" t="s">
        <v>763</v>
      </c>
      <c r="L72" s="11" t="s">
        <v>787</v>
      </c>
      <c r="M72" s="11" t="s">
        <v>846</v>
      </c>
      <c r="N72" s="11"/>
      <c r="O72" s="11" t="s">
        <v>1150</v>
      </c>
      <c r="P72" s="11" t="s">
        <v>1150</v>
      </c>
      <c r="Q72" s="11"/>
      <c r="R72" s="11" t="s">
        <v>821</v>
      </c>
      <c r="S72" s="11" t="s">
        <v>16</v>
      </c>
      <c r="T72" s="11" t="s">
        <v>60</v>
      </c>
      <c r="U72" s="12" t="s">
        <v>805</v>
      </c>
      <c r="V72" s="12"/>
      <c r="W72" s="12"/>
    </row>
    <row r="73" spans="1:23" ht="64.05" customHeight="1" x14ac:dyDescent="0.3">
      <c r="A73" s="13">
        <v>69</v>
      </c>
      <c r="B73" s="11" t="s">
        <v>1151</v>
      </c>
      <c r="C73" s="11" t="s">
        <v>1151</v>
      </c>
      <c r="D73" s="11" t="s">
        <v>757</v>
      </c>
      <c r="E73" s="11" t="s">
        <v>1152</v>
      </c>
      <c r="F73" s="13">
        <v>2022</v>
      </c>
      <c r="G73" s="11" t="s">
        <v>1153</v>
      </c>
      <c r="H73" s="11" t="s">
        <v>1154</v>
      </c>
      <c r="I73" s="11" t="s">
        <v>949</v>
      </c>
      <c r="J73" s="11" t="s">
        <v>950</v>
      </c>
      <c r="K73" s="11" t="s">
        <v>763</v>
      </c>
      <c r="L73" s="11" t="s">
        <v>787</v>
      </c>
      <c r="M73" s="11" t="s">
        <v>765</v>
      </c>
      <c r="N73" s="11"/>
      <c r="O73" s="11" t="s">
        <v>1155</v>
      </c>
      <c r="P73" s="11" t="s">
        <v>1155</v>
      </c>
      <c r="Q73" s="11"/>
      <c r="R73" s="11" t="s">
        <v>821</v>
      </c>
      <c r="S73" s="11" t="s">
        <v>16</v>
      </c>
      <c r="T73" s="11" t="s">
        <v>60</v>
      </c>
      <c r="U73" s="12" t="s">
        <v>805</v>
      </c>
      <c r="V73" s="12"/>
      <c r="W73" s="12"/>
    </row>
    <row r="74" spans="1:23" ht="64.05" customHeight="1" x14ac:dyDescent="0.3">
      <c r="A74" s="13">
        <v>70</v>
      </c>
      <c r="B74" s="11" t="s">
        <v>314</v>
      </c>
      <c r="C74" s="11" t="s">
        <v>314</v>
      </c>
      <c r="D74" s="11" t="s">
        <v>757</v>
      </c>
      <c r="E74" s="11" t="s">
        <v>1156</v>
      </c>
      <c r="F74" s="13">
        <v>2024</v>
      </c>
      <c r="G74" s="11" t="s">
        <v>1157</v>
      </c>
      <c r="H74" s="11" t="s">
        <v>1158</v>
      </c>
      <c r="I74" s="11" t="s">
        <v>1159</v>
      </c>
      <c r="J74" s="11" t="s">
        <v>1160</v>
      </c>
      <c r="K74" s="11" t="s">
        <v>763</v>
      </c>
      <c r="L74" s="11" t="s">
        <v>764</v>
      </c>
      <c r="M74" s="11" t="s">
        <v>774</v>
      </c>
      <c r="N74" s="11"/>
      <c r="O74" s="11" t="s">
        <v>316</v>
      </c>
      <c r="P74" s="11" t="s">
        <v>316</v>
      </c>
      <c r="Q74" s="11"/>
      <c r="R74" s="11" t="s">
        <v>821</v>
      </c>
      <c r="S74" s="11" t="s">
        <v>16</v>
      </c>
      <c r="T74" s="11" t="s">
        <v>60</v>
      </c>
      <c r="U74" s="12" t="s">
        <v>805</v>
      </c>
      <c r="V74" s="12" t="s">
        <v>1123</v>
      </c>
      <c r="W74" s="12"/>
    </row>
    <row r="75" spans="1:23" ht="64.05" customHeight="1" x14ac:dyDescent="0.3">
      <c r="A75" s="13">
        <v>71</v>
      </c>
      <c r="B75" s="11" t="s">
        <v>319</v>
      </c>
      <c r="C75" s="11" t="s">
        <v>319</v>
      </c>
      <c r="D75" s="11" t="s">
        <v>757</v>
      </c>
      <c r="E75" s="11" t="s">
        <v>1161</v>
      </c>
      <c r="F75" s="13">
        <v>2024</v>
      </c>
      <c r="G75" s="11" t="s">
        <v>1162</v>
      </c>
      <c r="H75" s="11" t="s">
        <v>1163</v>
      </c>
      <c r="I75" s="11" t="s">
        <v>1112</v>
      </c>
      <c r="J75" s="11" t="s">
        <v>1113</v>
      </c>
      <c r="K75" s="11" t="s">
        <v>1114</v>
      </c>
      <c r="L75" s="11" t="s">
        <v>764</v>
      </c>
      <c r="M75" s="11" t="s">
        <v>774</v>
      </c>
      <c r="N75" s="11"/>
      <c r="O75" s="11" t="s">
        <v>320</v>
      </c>
      <c r="P75" s="11" t="s">
        <v>320</v>
      </c>
      <c r="Q75" s="11"/>
      <c r="R75" s="11" t="s">
        <v>821</v>
      </c>
      <c r="S75" s="11" t="s">
        <v>16</v>
      </c>
      <c r="T75" s="11" t="s">
        <v>60</v>
      </c>
      <c r="U75" s="12" t="s">
        <v>1118</v>
      </c>
      <c r="V75" s="12" t="s">
        <v>1123</v>
      </c>
      <c r="W75" s="12"/>
    </row>
    <row r="76" spans="1:23" ht="64.05" customHeight="1" x14ac:dyDescent="0.3">
      <c r="A76" s="13">
        <v>72</v>
      </c>
      <c r="B76" s="11" t="s">
        <v>323</v>
      </c>
      <c r="C76" s="11" t="s">
        <v>323</v>
      </c>
      <c r="D76" s="11" t="s">
        <v>757</v>
      </c>
      <c r="E76" s="11" t="s">
        <v>1164</v>
      </c>
      <c r="F76" s="13">
        <v>2024</v>
      </c>
      <c r="G76" s="11" t="s">
        <v>1165</v>
      </c>
      <c r="H76" s="11" t="s">
        <v>1166</v>
      </c>
      <c r="I76" s="11" t="s">
        <v>1159</v>
      </c>
      <c r="J76" s="11" t="s">
        <v>1160</v>
      </c>
      <c r="K76" s="11" t="s">
        <v>763</v>
      </c>
      <c r="L76" s="11" t="s">
        <v>764</v>
      </c>
      <c r="M76" s="11" t="s">
        <v>774</v>
      </c>
      <c r="N76" s="11"/>
      <c r="O76" s="11" t="s">
        <v>324</v>
      </c>
      <c r="P76" s="11" t="s">
        <v>324</v>
      </c>
      <c r="Q76" s="11"/>
      <c r="R76" s="11" t="s">
        <v>821</v>
      </c>
      <c r="S76" s="11" t="s">
        <v>16</v>
      </c>
      <c r="T76" s="11" t="s">
        <v>60</v>
      </c>
      <c r="U76" s="12" t="s">
        <v>805</v>
      </c>
      <c r="V76" s="12" t="s">
        <v>1123</v>
      </c>
      <c r="W76" s="12"/>
    </row>
    <row r="77" spans="1:23" ht="64.05" customHeight="1" x14ac:dyDescent="0.3">
      <c r="A77" s="13">
        <v>73</v>
      </c>
      <c r="B77" s="11" t="s">
        <v>327</v>
      </c>
      <c r="C77" s="11" t="s">
        <v>327</v>
      </c>
      <c r="D77" s="11" t="s">
        <v>757</v>
      </c>
      <c r="E77" s="11" t="s">
        <v>1167</v>
      </c>
      <c r="F77" s="13">
        <v>2025</v>
      </c>
      <c r="G77" s="11" t="s">
        <v>1168</v>
      </c>
      <c r="H77" s="11" t="s">
        <v>1169</v>
      </c>
      <c r="I77" s="11" t="s">
        <v>1159</v>
      </c>
      <c r="J77" s="11" t="s">
        <v>1160</v>
      </c>
      <c r="K77" s="11" t="s">
        <v>763</v>
      </c>
      <c r="L77" s="11" t="s">
        <v>787</v>
      </c>
      <c r="M77" s="11" t="s">
        <v>774</v>
      </c>
      <c r="N77" s="11"/>
      <c r="O77" s="11" t="s">
        <v>329</v>
      </c>
      <c r="P77" s="11" t="s">
        <v>329</v>
      </c>
      <c r="Q77" s="11"/>
      <c r="R77" s="11" t="s">
        <v>821</v>
      </c>
      <c r="S77" s="11" t="s">
        <v>16</v>
      </c>
      <c r="T77" s="11" t="s">
        <v>60</v>
      </c>
      <c r="U77" s="12" t="s">
        <v>805</v>
      </c>
      <c r="V77" s="12" t="s">
        <v>1123</v>
      </c>
      <c r="W77" s="12"/>
    </row>
    <row r="78" spans="1:23" ht="64.05" customHeight="1" x14ac:dyDescent="0.3">
      <c r="A78" s="13">
        <v>74</v>
      </c>
      <c r="B78" s="11" t="s">
        <v>258</v>
      </c>
      <c r="C78" s="11" t="s">
        <v>258</v>
      </c>
      <c r="D78" s="11" t="s">
        <v>757</v>
      </c>
      <c r="E78" s="11" t="s">
        <v>1170</v>
      </c>
      <c r="F78" s="13">
        <v>2014</v>
      </c>
      <c r="G78" s="11" t="s">
        <v>1171</v>
      </c>
      <c r="H78" s="11" t="s">
        <v>1172</v>
      </c>
      <c r="I78" s="11" t="s">
        <v>785</v>
      </c>
      <c r="J78" s="11" t="s">
        <v>786</v>
      </c>
      <c r="K78" s="11" t="s">
        <v>763</v>
      </c>
      <c r="L78" s="11" t="s">
        <v>787</v>
      </c>
      <c r="M78" s="11" t="s">
        <v>765</v>
      </c>
      <c r="N78" s="11"/>
      <c r="O78" s="11" t="s">
        <v>1173</v>
      </c>
      <c r="P78" s="11" t="s">
        <v>260</v>
      </c>
      <c r="Q78" s="11" t="s">
        <v>1173</v>
      </c>
      <c r="R78" s="11" t="s">
        <v>821</v>
      </c>
      <c r="S78" s="11" t="s">
        <v>16</v>
      </c>
      <c r="T78" s="11" t="s">
        <v>60</v>
      </c>
      <c r="U78" s="12" t="s">
        <v>768</v>
      </c>
      <c r="V78" s="12" t="s">
        <v>1174</v>
      </c>
      <c r="W78" s="12"/>
    </row>
    <row r="79" spans="1:23" ht="64.05" customHeight="1" x14ac:dyDescent="0.3">
      <c r="A79" s="13">
        <v>75</v>
      </c>
      <c r="B79" s="11" t="s">
        <v>263</v>
      </c>
      <c r="C79" s="11" t="s">
        <v>263</v>
      </c>
      <c r="D79" s="11" t="s">
        <v>757</v>
      </c>
      <c r="E79" s="11" t="s">
        <v>1175</v>
      </c>
      <c r="F79" s="13">
        <v>2013</v>
      </c>
      <c r="G79" s="11" t="s">
        <v>1176</v>
      </c>
      <c r="H79" s="11" t="s">
        <v>1177</v>
      </c>
      <c r="I79" s="11" t="s">
        <v>827</v>
      </c>
      <c r="J79" s="11" t="s">
        <v>828</v>
      </c>
      <c r="K79" s="11" t="s">
        <v>829</v>
      </c>
      <c r="L79" s="11" t="s">
        <v>787</v>
      </c>
      <c r="M79" s="11" t="s">
        <v>765</v>
      </c>
      <c r="N79" s="11" t="s">
        <v>266</v>
      </c>
      <c r="O79" s="11" t="s">
        <v>265</v>
      </c>
      <c r="P79" s="11" t="s">
        <v>265</v>
      </c>
      <c r="Q79" s="11"/>
      <c r="R79" s="11" t="s">
        <v>16</v>
      </c>
      <c r="S79" s="11" t="s">
        <v>16</v>
      </c>
      <c r="T79" s="11" t="s">
        <v>60</v>
      </c>
      <c r="U79" s="12" t="s">
        <v>833</v>
      </c>
      <c r="V79" s="12" t="s">
        <v>1174</v>
      </c>
      <c r="W79" s="12"/>
    </row>
    <row r="80" spans="1:23" ht="64.05" customHeight="1" x14ac:dyDescent="0.3">
      <c r="A80" s="13">
        <v>76</v>
      </c>
      <c r="B80" s="11" t="s">
        <v>269</v>
      </c>
      <c r="C80" s="11" t="s">
        <v>269</v>
      </c>
      <c r="D80" s="11" t="s">
        <v>757</v>
      </c>
      <c r="E80" s="11" t="s">
        <v>1178</v>
      </c>
      <c r="F80" s="13">
        <v>2007</v>
      </c>
      <c r="G80" s="11" t="s">
        <v>1179</v>
      </c>
      <c r="H80" s="11" t="s">
        <v>1180</v>
      </c>
      <c r="I80" s="11" t="s">
        <v>827</v>
      </c>
      <c r="J80" s="11" t="s">
        <v>1098</v>
      </c>
      <c r="K80" s="11" t="s">
        <v>829</v>
      </c>
      <c r="L80" s="11" t="s">
        <v>787</v>
      </c>
      <c r="M80" s="11" t="s">
        <v>830</v>
      </c>
      <c r="N80" s="11" t="s">
        <v>272</v>
      </c>
      <c r="O80" s="11" t="s">
        <v>271</v>
      </c>
      <c r="P80" s="11" t="s">
        <v>271</v>
      </c>
      <c r="Q80" s="11"/>
      <c r="R80" s="11" t="s">
        <v>16</v>
      </c>
      <c r="S80" s="11" t="s">
        <v>16</v>
      </c>
      <c r="T80" s="11" t="s">
        <v>60</v>
      </c>
      <c r="U80" s="12" t="s">
        <v>833</v>
      </c>
      <c r="V80" s="12" t="s">
        <v>1174</v>
      </c>
      <c r="W80" s="12"/>
    </row>
    <row r="81" spans="1:23" ht="64.05" customHeight="1" x14ac:dyDescent="0.3">
      <c r="A81" s="13">
        <v>77</v>
      </c>
      <c r="B81" s="11" t="s">
        <v>301</v>
      </c>
      <c r="C81" s="11" t="s">
        <v>301</v>
      </c>
      <c r="D81" s="11" t="s">
        <v>757</v>
      </c>
      <c r="E81" s="11" t="s">
        <v>1181</v>
      </c>
      <c r="F81" s="13">
        <v>2023</v>
      </c>
      <c r="G81" s="11" t="s">
        <v>1182</v>
      </c>
      <c r="H81" s="11" t="s">
        <v>1183</v>
      </c>
      <c r="I81" s="11" t="s">
        <v>1159</v>
      </c>
      <c r="J81" s="11" t="s">
        <v>1160</v>
      </c>
      <c r="K81" s="11" t="s">
        <v>763</v>
      </c>
      <c r="L81" s="11" t="s">
        <v>787</v>
      </c>
      <c r="M81" s="11" t="s">
        <v>765</v>
      </c>
      <c r="N81" s="11"/>
      <c r="O81" s="11" t="s">
        <v>303</v>
      </c>
      <c r="P81" s="11" t="s">
        <v>303</v>
      </c>
      <c r="Q81" s="11" t="s">
        <v>303</v>
      </c>
      <c r="R81" s="11" t="s">
        <v>821</v>
      </c>
      <c r="S81" s="11" t="s">
        <v>16</v>
      </c>
      <c r="T81" s="11" t="s">
        <v>60</v>
      </c>
      <c r="U81" s="12" t="s">
        <v>805</v>
      </c>
      <c r="V81" s="12" t="s">
        <v>1184</v>
      </c>
      <c r="W81" s="12"/>
    </row>
    <row r="82" spans="1:23" ht="64.05" customHeight="1" x14ac:dyDescent="0.3">
      <c r="A82" s="13">
        <v>78</v>
      </c>
      <c r="B82" s="11" t="s">
        <v>306</v>
      </c>
      <c r="C82" s="11" t="s">
        <v>306</v>
      </c>
      <c r="D82" s="11" t="s">
        <v>757</v>
      </c>
      <c r="E82" s="11" t="s">
        <v>1185</v>
      </c>
      <c r="F82" s="13">
        <v>2023</v>
      </c>
      <c r="G82" s="11" t="s">
        <v>1186</v>
      </c>
      <c r="H82" s="11" t="s">
        <v>1187</v>
      </c>
      <c r="I82" s="11" t="s">
        <v>984</v>
      </c>
      <c r="J82" s="11" t="s">
        <v>985</v>
      </c>
      <c r="K82" s="11" t="s">
        <v>986</v>
      </c>
      <c r="L82" s="11" t="s">
        <v>787</v>
      </c>
      <c r="M82" s="11" t="s">
        <v>765</v>
      </c>
      <c r="N82" s="11"/>
      <c r="O82" s="11" t="s">
        <v>307</v>
      </c>
      <c r="P82" s="11" t="s">
        <v>307</v>
      </c>
      <c r="Q82" s="11"/>
      <c r="R82" s="11" t="s">
        <v>821</v>
      </c>
      <c r="S82" s="11" t="s">
        <v>16</v>
      </c>
      <c r="T82" s="11" t="s">
        <v>60</v>
      </c>
      <c r="U82" s="12" t="s">
        <v>805</v>
      </c>
      <c r="V82" s="12" t="s">
        <v>1188</v>
      </c>
      <c r="W82" s="12"/>
    </row>
    <row r="83" spans="1:23" ht="64.05" customHeight="1" x14ac:dyDescent="0.3">
      <c r="A83" s="13">
        <v>79</v>
      </c>
      <c r="B83" s="11" t="s">
        <v>310</v>
      </c>
      <c r="C83" s="11" t="s">
        <v>310</v>
      </c>
      <c r="D83" s="11" t="s">
        <v>757</v>
      </c>
      <c r="E83" s="11" t="s">
        <v>1189</v>
      </c>
      <c r="F83" s="13">
        <v>2023</v>
      </c>
      <c r="G83" s="11" t="s">
        <v>1190</v>
      </c>
      <c r="H83" s="11" t="s">
        <v>1191</v>
      </c>
      <c r="I83" s="11" t="s">
        <v>984</v>
      </c>
      <c r="J83" s="11" t="s">
        <v>985</v>
      </c>
      <c r="K83" s="11" t="s">
        <v>986</v>
      </c>
      <c r="L83" s="11" t="s">
        <v>787</v>
      </c>
      <c r="M83" s="11" t="s">
        <v>765</v>
      </c>
      <c r="N83" s="11"/>
      <c r="O83" s="11" t="s">
        <v>311</v>
      </c>
      <c r="P83" s="11" t="s">
        <v>311</v>
      </c>
      <c r="Q83" s="11"/>
      <c r="R83" s="11" t="s">
        <v>821</v>
      </c>
      <c r="S83" s="11" t="s">
        <v>16</v>
      </c>
      <c r="T83" s="11" t="s">
        <v>60</v>
      </c>
      <c r="U83" s="12" t="s">
        <v>805</v>
      </c>
      <c r="V83" s="12"/>
      <c r="W83" s="12"/>
    </row>
    <row r="84" spans="1:23" ht="64.05" customHeight="1" x14ac:dyDescent="0.3">
      <c r="A84" s="13">
        <v>80</v>
      </c>
      <c r="B84" s="11" t="s">
        <v>332</v>
      </c>
      <c r="C84" s="11" t="s">
        <v>332</v>
      </c>
      <c r="D84" s="11" t="s">
        <v>757</v>
      </c>
      <c r="E84" s="11" t="s">
        <v>1192</v>
      </c>
      <c r="F84" s="13">
        <v>2023</v>
      </c>
      <c r="G84" s="11" t="s">
        <v>1193</v>
      </c>
      <c r="H84" s="11" t="s">
        <v>1194</v>
      </c>
      <c r="I84" s="11" t="s">
        <v>1159</v>
      </c>
      <c r="J84" s="11" t="s">
        <v>1160</v>
      </c>
      <c r="K84" s="11" t="s">
        <v>763</v>
      </c>
      <c r="L84" s="11" t="s">
        <v>787</v>
      </c>
      <c r="M84" s="11" t="s">
        <v>774</v>
      </c>
      <c r="N84" s="11"/>
      <c r="O84" s="11" t="s">
        <v>333</v>
      </c>
      <c r="P84" s="11" t="s">
        <v>333</v>
      </c>
      <c r="Q84" s="11"/>
      <c r="R84" s="11" t="s">
        <v>821</v>
      </c>
      <c r="S84" s="11" t="s">
        <v>16</v>
      </c>
      <c r="T84" s="11" t="s">
        <v>60</v>
      </c>
      <c r="U84" s="12" t="s">
        <v>805</v>
      </c>
      <c r="V84" s="12"/>
      <c r="W84" s="12"/>
    </row>
    <row r="85" spans="1:23" ht="64.05" customHeight="1" x14ac:dyDescent="0.3">
      <c r="A85" s="13">
        <v>81</v>
      </c>
      <c r="B85" s="11" t="s">
        <v>336</v>
      </c>
      <c r="C85" s="11" t="s">
        <v>336</v>
      </c>
      <c r="D85" s="11" t="s">
        <v>757</v>
      </c>
      <c r="E85" s="11" t="s">
        <v>1195</v>
      </c>
      <c r="F85" s="13">
        <v>2025</v>
      </c>
      <c r="G85" s="11" t="s">
        <v>1196</v>
      </c>
      <c r="H85" s="11" t="s">
        <v>1197</v>
      </c>
      <c r="I85" s="11" t="s">
        <v>1159</v>
      </c>
      <c r="J85" s="11" t="s">
        <v>1160</v>
      </c>
      <c r="K85" s="11" t="s">
        <v>763</v>
      </c>
      <c r="L85" s="11" t="s">
        <v>787</v>
      </c>
      <c r="M85" s="11" t="s">
        <v>774</v>
      </c>
      <c r="N85" s="11"/>
      <c r="O85" s="11" t="s">
        <v>337</v>
      </c>
      <c r="P85" s="11" t="s">
        <v>337</v>
      </c>
      <c r="Q85" s="11"/>
      <c r="R85" s="11" t="s">
        <v>16</v>
      </c>
      <c r="S85" s="11" t="s">
        <v>16</v>
      </c>
      <c r="T85" s="11" t="s">
        <v>60</v>
      </c>
      <c r="U85" s="12" t="s">
        <v>805</v>
      </c>
      <c r="V85" s="12"/>
      <c r="W85" s="12"/>
    </row>
    <row r="86" spans="1:23" ht="64.05" customHeight="1" x14ac:dyDescent="0.3">
      <c r="A86" s="13">
        <v>82</v>
      </c>
      <c r="B86" s="11" t="s">
        <v>340</v>
      </c>
      <c r="C86" s="11" t="s">
        <v>340</v>
      </c>
      <c r="D86" s="11" t="s">
        <v>757</v>
      </c>
      <c r="E86" s="11" t="s">
        <v>1198</v>
      </c>
      <c r="F86" s="13">
        <v>2025</v>
      </c>
      <c r="G86" s="11" t="s">
        <v>1199</v>
      </c>
      <c r="H86" s="11" t="s">
        <v>1200</v>
      </c>
      <c r="I86" s="11" t="s">
        <v>1159</v>
      </c>
      <c r="J86" s="11" t="s">
        <v>1160</v>
      </c>
      <c r="K86" s="11" t="s">
        <v>763</v>
      </c>
      <c r="L86" s="11" t="s">
        <v>787</v>
      </c>
      <c r="M86" s="11" t="s">
        <v>830</v>
      </c>
      <c r="N86" s="11"/>
      <c r="O86" s="11" t="s">
        <v>341</v>
      </c>
      <c r="P86" s="11" t="s">
        <v>341</v>
      </c>
      <c r="Q86" s="11"/>
      <c r="R86" s="11" t="s">
        <v>821</v>
      </c>
      <c r="S86" s="11" t="s">
        <v>16</v>
      </c>
      <c r="T86" s="11" t="s">
        <v>60</v>
      </c>
      <c r="U86" s="12" t="s">
        <v>805</v>
      </c>
      <c r="V86" s="12"/>
      <c r="W86" s="12"/>
    </row>
    <row r="87" spans="1:23" ht="64.05" customHeight="1" x14ac:dyDescent="0.3">
      <c r="A87" s="13">
        <v>83</v>
      </c>
      <c r="B87" s="11" t="s">
        <v>344</v>
      </c>
      <c r="C87" s="11" t="s">
        <v>344</v>
      </c>
      <c r="D87" s="11" t="s">
        <v>757</v>
      </c>
      <c r="E87" s="11" t="s">
        <v>1201</v>
      </c>
      <c r="F87" s="13"/>
      <c r="G87" s="11" t="s">
        <v>1202</v>
      </c>
      <c r="H87" s="11" t="s">
        <v>1203</v>
      </c>
      <c r="I87" s="11" t="s">
        <v>984</v>
      </c>
      <c r="J87" s="11" t="s">
        <v>985</v>
      </c>
      <c r="K87" s="11" t="s">
        <v>986</v>
      </c>
      <c r="L87" s="11" t="s">
        <v>787</v>
      </c>
      <c r="M87" s="11" t="s">
        <v>774</v>
      </c>
      <c r="N87" s="11"/>
      <c r="O87" s="11" t="s">
        <v>345</v>
      </c>
      <c r="P87" s="11" t="s">
        <v>345</v>
      </c>
      <c r="Q87" s="11"/>
      <c r="R87" s="11" t="s">
        <v>821</v>
      </c>
      <c r="S87" s="11" t="s">
        <v>16</v>
      </c>
      <c r="T87" s="11" t="s">
        <v>60</v>
      </c>
      <c r="U87" s="12" t="s">
        <v>805</v>
      </c>
      <c r="V87" s="12"/>
      <c r="W87" s="12"/>
    </row>
    <row r="88" spans="1:23" ht="64.05" customHeight="1" x14ac:dyDescent="0.3">
      <c r="A88" s="13">
        <v>84</v>
      </c>
      <c r="B88" s="11" t="s">
        <v>348</v>
      </c>
      <c r="C88" s="11" t="s">
        <v>348</v>
      </c>
      <c r="D88" s="11" t="s">
        <v>757</v>
      </c>
      <c r="E88" s="11" t="s">
        <v>1204</v>
      </c>
      <c r="F88" s="13">
        <v>2024</v>
      </c>
      <c r="G88" s="11" t="s">
        <v>1205</v>
      </c>
      <c r="H88" s="11" t="s">
        <v>1206</v>
      </c>
      <c r="I88" s="11" t="s">
        <v>1159</v>
      </c>
      <c r="J88" s="11" t="s">
        <v>1160</v>
      </c>
      <c r="K88" s="11" t="s">
        <v>763</v>
      </c>
      <c r="L88" s="11" t="s">
        <v>787</v>
      </c>
      <c r="M88" s="11" t="s">
        <v>774</v>
      </c>
      <c r="N88" s="11"/>
      <c r="O88" s="11" t="s">
        <v>349</v>
      </c>
      <c r="P88" s="11" t="s">
        <v>349</v>
      </c>
      <c r="Q88" s="11"/>
      <c r="R88" s="11" t="s">
        <v>821</v>
      </c>
      <c r="S88" s="11" t="s">
        <v>16</v>
      </c>
      <c r="T88" s="11" t="s">
        <v>60</v>
      </c>
      <c r="U88" s="12" t="s">
        <v>805</v>
      </c>
      <c r="V88" s="12"/>
      <c r="W88" s="12"/>
    </row>
    <row r="89" spans="1:23" ht="64.05" customHeight="1" x14ac:dyDescent="0.3">
      <c r="A89" s="13">
        <v>85</v>
      </c>
      <c r="B89" s="11" t="s">
        <v>352</v>
      </c>
      <c r="C89" s="11" t="s">
        <v>352</v>
      </c>
      <c r="D89" s="11" t="s">
        <v>757</v>
      </c>
      <c r="E89" s="11" t="s">
        <v>1207</v>
      </c>
      <c r="F89" s="13"/>
      <c r="G89" s="11" t="s">
        <v>1208</v>
      </c>
      <c r="H89" s="11" t="s">
        <v>1209</v>
      </c>
      <c r="I89" s="11" t="s">
        <v>1159</v>
      </c>
      <c r="J89" s="11" t="s">
        <v>1160</v>
      </c>
      <c r="K89" s="11" t="s">
        <v>763</v>
      </c>
      <c r="L89" s="11" t="s">
        <v>787</v>
      </c>
      <c r="M89" s="11" t="s">
        <v>774</v>
      </c>
      <c r="N89" s="11"/>
      <c r="O89" s="11" t="s">
        <v>353</v>
      </c>
      <c r="P89" s="11" t="s">
        <v>353</v>
      </c>
      <c r="Q89" s="11"/>
      <c r="R89" s="11" t="s">
        <v>821</v>
      </c>
      <c r="S89" s="11" t="s">
        <v>16</v>
      </c>
      <c r="T89" s="11" t="s">
        <v>60</v>
      </c>
      <c r="U89" s="12" t="s">
        <v>805</v>
      </c>
      <c r="V89" s="12"/>
      <c r="W89" s="12"/>
    </row>
    <row r="90" spans="1:23" ht="64.05" customHeight="1" x14ac:dyDescent="0.3">
      <c r="A90" s="13">
        <v>86</v>
      </c>
      <c r="B90" s="11" t="s">
        <v>356</v>
      </c>
      <c r="C90" s="11" t="s">
        <v>356</v>
      </c>
      <c r="D90" s="11" t="s">
        <v>757</v>
      </c>
      <c r="E90" s="11" t="s">
        <v>1210</v>
      </c>
      <c r="F90" s="13">
        <v>2024</v>
      </c>
      <c r="G90" s="11" t="s">
        <v>1211</v>
      </c>
      <c r="H90" s="11" t="s">
        <v>1212</v>
      </c>
      <c r="I90" s="11" t="s">
        <v>1159</v>
      </c>
      <c r="J90" s="11" t="s">
        <v>1160</v>
      </c>
      <c r="K90" s="11" t="s">
        <v>763</v>
      </c>
      <c r="L90" s="11" t="s">
        <v>787</v>
      </c>
      <c r="M90" s="11" t="s">
        <v>774</v>
      </c>
      <c r="N90" s="11"/>
      <c r="O90" s="11" t="s">
        <v>357</v>
      </c>
      <c r="P90" s="11" t="s">
        <v>357</v>
      </c>
      <c r="Q90" s="11"/>
      <c r="R90" s="11" t="s">
        <v>821</v>
      </c>
      <c r="S90" s="11" t="s">
        <v>16</v>
      </c>
      <c r="T90" s="11" t="s">
        <v>60</v>
      </c>
      <c r="U90" s="12" t="s">
        <v>805</v>
      </c>
      <c r="V90" s="12"/>
      <c r="W90" s="12"/>
    </row>
    <row r="91" spans="1:23" ht="64.05" customHeight="1" x14ac:dyDescent="0.3">
      <c r="A91" s="13">
        <v>87</v>
      </c>
      <c r="B91" s="11" t="s">
        <v>360</v>
      </c>
      <c r="C91" s="11" t="s">
        <v>360</v>
      </c>
      <c r="D91" s="11" t="s">
        <v>757</v>
      </c>
      <c r="E91" s="11" t="s">
        <v>1213</v>
      </c>
      <c r="F91" s="13">
        <v>2025</v>
      </c>
      <c r="G91" s="11" t="s">
        <v>1214</v>
      </c>
      <c r="H91" s="11" t="s">
        <v>1215</v>
      </c>
      <c r="I91" s="11" t="s">
        <v>1159</v>
      </c>
      <c r="J91" s="11" t="s">
        <v>1160</v>
      </c>
      <c r="K91" s="11" t="s">
        <v>763</v>
      </c>
      <c r="L91" s="11" t="s">
        <v>787</v>
      </c>
      <c r="M91" s="11" t="s">
        <v>774</v>
      </c>
      <c r="N91" s="11"/>
      <c r="O91" s="11" t="s">
        <v>362</v>
      </c>
      <c r="P91" s="11" t="s">
        <v>362</v>
      </c>
      <c r="Q91" s="11"/>
      <c r="R91" s="11" t="s">
        <v>821</v>
      </c>
      <c r="S91" s="11" t="s">
        <v>16</v>
      </c>
      <c r="T91" s="11" t="s">
        <v>60</v>
      </c>
      <c r="U91" s="12" t="s">
        <v>805</v>
      </c>
      <c r="V91" s="12"/>
      <c r="W91" s="12"/>
    </row>
    <row r="92" spans="1:23" ht="64.05" customHeight="1" x14ac:dyDescent="0.3">
      <c r="A92" s="13">
        <v>88</v>
      </c>
      <c r="B92" s="11" t="s">
        <v>1216</v>
      </c>
      <c r="C92" s="11" t="s">
        <v>1216</v>
      </c>
      <c r="D92" s="11" t="s">
        <v>757</v>
      </c>
      <c r="E92" s="11" t="s">
        <v>1217</v>
      </c>
      <c r="F92" s="13">
        <v>2024</v>
      </c>
      <c r="G92" s="11" t="s">
        <v>1218</v>
      </c>
      <c r="H92" s="11" t="s">
        <v>1219</v>
      </c>
      <c r="I92" s="11" t="s">
        <v>1159</v>
      </c>
      <c r="J92" s="11" t="s">
        <v>1160</v>
      </c>
      <c r="K92" s="11" t="s">
        <v>763</v>
      </c>
      <c r="L92" s="11" t="s">
        <v>764</v>
      </c>
      <c r="M92" s="11" t="s">
        <v>765</v>
      </c>
      <c r="N92" s="11"/>
      <c r="O92" s="11" t="s">
        <v>1220</v>
      </c>
      <c r="P92" s="11" t="s">
        <v>1220</v>
      </c>
      <c r="Q92" s="11"/>
      <c r="R92" s="11" t="s">
        <v>821</v>
      </c>
      <c r="S92" s="11" t="s">
        <v>16</v>
      </c>
      <c r="T92" s="11" t="s">
        <v>60</v>
      </c>
      <c r="U92" s="12" t="s">
        <v>805</v>
      </c>
      <c r="V92" s="12" t="s">
        <v>1174</v>
      </c>
      <c r="W92" s="12"/>
    </row>
    <row r="93" spans="1:23" ht="64.05" customHeight="1" x14ac:dyDescent="0.3">
      <c r="A93" s="13">
        <v>89</v>
      </c>
      <c r="B93" s="11" t="s">
        <v>1221</v>
      </c>
      <c r="C93" s="11" t="s">
        <v>1221</v>
      </c>
      <c r="D93" s="11" t="s">
        <v>757</v>
      </c>
      <c r="E93" s="11" t="s">
        <v>1222</v>
      </c>
      <c r="F93" s="13"/>
      <c r="G93" s="11" t="s">
        <v>1223</v>
      </c>
      <c r="H93" s="11" t="s">
        <v>3562</v>
      </c>
      <c r="I93" s="11" t="s">
        <v>1159</v>
      </c>
      <c r="J93" s="11" t="s">
        <v>1160</v>
      </c>
      <c r="K93" s="11" t="s">
        <v>763</v>
      </c>
      <c r="L93" s="11" t="s">
        <v>787</v>
      </c>
      <c r="M93" s="11" t="s">
        <v>774</v>
      </c>
      <c r="N93" s="11"/>
      <c r="O93" s="11" t="s">
        <v>3563</v>
      </c>
      <c r="P93" s="11" t="s">
        <v>3563</v>
      </c>
      <c r="Q93" s="11"/>
      <c r="R93" s="11" t="s">
        <v>821</v>
      </c>
      <c r="S93" s="11" t="s">
        <v>16</v>
      </c>
      <c r="T93" s="11" t="s">
        <v>60</v>
      </c>
      <c r="U93" s="12" t="s">
        <v>805</v>
      </c>
      <c r="V93" s="12" t="s">
        <v>1174</v>
      </c>
      <c r="W93" s="12"/>
    </row>
    <row r="94" spans="1:23" ht="64.05" customHeight="1" x14ac:dyDescent="0.3">
      <c r="A94" s="13">
        <v>90</v>
      </c>
      <c r="B94" s="11" t="s">
        <v>1224</v>
      </c>
      <c r="C94" s="11" t="s">
        <v>1224</v>
      </c>
      <c r="D94" s="11" t="s">
        <v>757</v>
      </c>
      <c r="E94" s="11" t="s">
        <v>1225</v>
      </c>
      <c r="F94" s="13"/>
      <c r="G94" s="11" t="s">
        <v>1226</v>
      </c>
      <c r="H94" s="11" t="s">
        <v>3564</v>
      </c>
      <c r="I94" s="11" t="s">
        <v>1159</v>
      </c>
      <c r="J94" s="11" t="s">
        <v>1160</v>
      </c>
      <c r="K94" s="11" t="s">
        <v>763</v>
      </c>
      <c r="L94" s="11" t="s">
        <v>787</v>
      </c>
      <c r="M94" s="11" t="s">
        <v>774</v>
      </c>
      <c r="N94" s="11"/>
      <c r="O94" s="11" t="s">
        <v>3563</v>
      </c>
      <c r="P94" s="11" t="s">
        <v>3563</v>
      </c>
      <c r="Q94" s="11"/>
      <c r="R94" s="11" t="s">
        <v>821</v>
      </c>
      <c r="S94" s="11" t="s">
        <v>16</v>
      </c>
      <c r="T94" s="11" t="s">
        <v>60</v>
      </c>
      <c r="U94" s="12" t="s">
        <v>805</v>
      </c>
      <c r="V94" s="12" t="s">
        <v>1174</v>
      </c>
      <c r="W94" s="12"/>
    </row>
    <row r="95" spans="1:23" ht="64.05" customHeight="1" x14ac:dyDescent="0.3">
      <c r="A95" s="13">
        <v>91</v>
      </c>
      <c r="B95" s="11" t="s">
        <v>1227</v>
      </c>
      <c r="C95" s="11" t="s">
        <v>1227</v>
      </c>
      <c r="D95" s="11" t="s">
        <v>757</v>
      </c>
      <c r="E95" s="11" t="s">
        <v>1228</v>
      </c>
      <c r="F95" s="13"/>
      <c r="G95" s="11" t="s">
        <v>1229</v>
      </c>
      <c r="H95" s="11" t="s">
        <v>1230</v>
      </c>
      <c r="I95" s="11" t="s">
        <v>1159</v>
      </c>
      <c r="J95" s="11" t="s">
        <v>1160</v>
      </c>
      <c r="K95" s="11" t="s">
        <v>763</v>
      </c>
      <c r="L95" s="11" t="s">
        <v>787</v>
      </c>
      <c r="M95" s="11" t="s">
        <v>774</v>
      </c>
      <c r="N95" s="11"/>
      <c r="O95" s="11" t="s">
        <v>1231</v>
      </c>
      <c r="P95" s="11" t="s">
        <v>1231</v>
      </c>
      <c r="Q95" s="11"/>
      <c r="R95" s="11" t="s">
        <v>821</v>
      </c>
      <c r="S95" s="11" t="s">
        <v>16</v>
      </c>
      <c r="T95" s="11" t="s">
        <v>60</v>
      </c>
      <c r="U95" s="12" t="s">
        <v>805</v>
      </c>
      <c r="V95" s="12" t="s">
        <v>1174</v>
      </c>
      <c r="W95" s="12"/>
    </row>
    <row r="96" spans="1:23" ht="64.05" customHeight="1" x14ac:dyDescent="0.3">
      <c r="A96" s="13">
        <v>92</v>
      </c>
      <c r="B96" s="11" t="s">
        <v>1232</v>
      </c>
      <c r="C96" s="11" t="s">
        <v>1232</v>
      </c>
      <c r="D96" s="11" t="s">
        <v>757</v>
      </c>
      <c r="E96" s="11" t="s">
        <v>1233</v>
      </c>
      <c r="F96" s="13"/>
      <c r="G96" s="11" t="s">
        <v>1234</v>
      </c>
      <c r="H96" s="11" t="s">
        <v>1235</v>
      </c>
      <c r="I96" s="11" t="s">
        <v>1159</v>
      </c>
      <c r="J96" s="11" t="s">
        <v>1160</v>
      </c>
      <c r="K96" s="11" t="s">
        <v>763</v>
      </c>
      <c r="L96" s="11" t="s">
        <v>787</v>
      </c>
      <c r="M96" s="11" t="s">
        <v>765</v>
      </c>
      <c r="N96" s="11"/>
      <c r="O96" s="11" t="s">
        <v>1236</v>
      </c>
      <c r="P96" s="11" t="s">
        <v>1236</v>
      </c>
      <c r="Q96" s="11"/>
      <c r="R96" s="11" t="s">
        <v>821</v>
      </c>
      <c r="S96" s="11" t="s">
        <v>16</v>
      </c>
      <c r="T96" s="11" t="s">
        <v>60</v>
      </c>
      <c r="U96" s="12" t="s">
        <v>805</v>
      </c>
      <c r="V96" s="12" t="s">
        <v>1174</v>
      </c>
      <c r="W96" s="12"/>
    </row>
    <row r="97" spans="1:23" ht="64.05" customHeight="1" x14ac:dyDescent="0.3">
      <c r="A97" s="13">
        <v>93</v>
      </c>
      <c r="B97" s="11" t="s">
        <v>1237</v>
      </c>
      <c r="C97" s="11" t="s">
        <v>1237</v>
      </c>
      <c r="D97" s="11" t="s">
        <v>757</v>
      </c>
      <c r="E97" s="11" t="s">
        <v>1238</v>
      </c>
      <c r="F97" s="13"/>
      <c r="G97" s="11" t="s">
        <v>1239</v>
      </c>
      <c r="H97" s="11" t="s">
        <v>1240</v>
      </c>
      <c r="I97" s="11" t="s">
        <v>1159</v>
      </c>
      <c r="J97" s="11" t="s">
        <v>1160</v>
      </c>
      <c r="K97" s="11" t="s">
        <v>763</v>
      </c>
      <c r="L97" s="11" t="s">
        <v>787</v>
      </c>
      <c r="M97" s="11" t="s">
        <v>774</v>
      </c>
      <c r="N97" s="11"/>
      <c r="O97" s="11" t="s">
        <v>1241</v>
      </c>
      <c r="P97" s="11" t="s">
        <v>1241</v>
      </c>
      <c r="Q97" s="11"/>
      <c r="R97" s="11" t="s">
        <v>821</v>
      </c>
      <c r="S97" s="11" t="s">
        <v>16</v>
      </c>
      <c r="T97" s="11" t="s">
        <v>60</v>
      </c>
      <c r="U97" s="12" t="s">
        <v>805</v>
      </c>
      <c r="V97" s="12" t="s">
        <v>1174</v>
      </c>
      <c r="W97" s="12"/>
    </row>
    <row r="98" spans="1:23" ht="64.05" customHeight="1" x14ac:dyDescent="0.3">
      <c r="A98" s="13">
        <v>94</v>
      </c>
      <c r="B98" s="11" t="s">
        <v>1242</v>
      </c>
      <c r="C98" s="11" t="s">
        <v>1242</v>
      </c>
      <c r="D98" s="11" t="s">
        <v>757</v>
      </c>
      <c r="E98" s="11" t="s">
        <v>1243</v>
      </c>
      <c r="F98" s="13"/>
      <c r="G98" s="11" t="s">
        <v>1244</v>
      </c>
      <c r="H98" s="11" t="s">
        <v>1245</v>
      </c>
      <c r="I98" s="11" t="s">
        <v>984</v>
      </c>
      <c r="J98" s="11" t="s">
        <v>985</v>
      </c>
      <c r="K98" s="11" t="s">
        <v>986</v>
      </c>
      <c r="L98" s="11" t="s">
        <v>787</v>
      </c>
      <c r="M98" s="11" t="s">
        <v>765</v>
      </c>
      <c r="N98" s="11"/>
      <c r="O98" s="11" t="s">
        <v>1246</v>
      </c>
      <c r="P98" s="11" t="s">
        <v>1246</v>
      </c>
      <c r="Q98" s="11"/>
      <c r="R98" s="11" t="s">
        <v>821</v>
      </c>
      <c r="S98" s="11" t="s">
        <v>16</v>
      </c>
      <c r="T98" s="11" t="s">
        <v>60</v>
      </c>
      <c r="U98" s="12" t="s">
        <v>805</v>
      </c>
      <c r="V98" s="12" t="s">
        <v>1174</v>
      </c>
      <c r="W98" s="12"/>
    </row>
    <row r="99" spans="1:23" ht="64.05" customHeight="1" x14ac:dyDescent="0.3">
      <c r="A99" s="13">
        <v>95</v>
      </c>
      <c r="B99" s="11" t="s">
        <v>1247</v>
      </c>
      <c r="C99" s="11" t="s">
        <v>1247</v>
      </c>
      <c r="D99" s="11" t="s">
        <v>757</v>
      </c>
      <c r="E99" s="11" t="s">
        <v>1248</v>
      </c>
      <c r="F99" s="13">
        <v>2026</v>
      </c>
      <c r="G99" s="11" t="s">
        <v>3566</v>
      </c>
      <c r="H99" s="11" t="s">
        <v>3565</v>
      </c>
      <c r="I99" s="11" t="s">
        <v>1159</v>
      </c>
      <c r="J99" s="11" t="s">
        <v>1160</v>
      </c>
      <c r="K99" s="11" t="s">
        <v>763</v>
      </c>
      <c r="L99" s="11" t="s">
        <v>787</v>
      </c>
      <c r="M99" s="11" t="s">
        <v>765</v>
      </c>
      <c r="N99" s="11"/>
      <c r="O99" s="11" t="s">
        <v>3567</v>
      </c>
      <c r="P99" s="11" t="s">
        <v>3567</v>
      </c>
      <c r="Q99" s="11"/>
      <c r="R99" s="11" t="s">
        <v>16</v>
      </c>
      <c r="S99" s="11" t="s">
        <v>16</v>
      </c>
      <c r="T99" s="11" t="s">
        <v>60</v>
      </c>
      <c r="U99" s="12" t="s">
        <v>805</v>
      </c>
      <c r="V99" s="12" t="s">
        <v>1174</v>
      </c>
      <c r="W99" s="12"/>
    </row>
    <row r="100" spans="1:23" ht="64.05" customHeight="1" x14ac:dyDescent="0.3">
      <c r="A100" s="13">
        <v>96</v>
      </c>
      <c r="B100" s="11" t="s">
        <v>1249</v>
      </c>
      <c r="C100" s="11" t="s">
        <v>1249</v>
      </c>
      <c r="D100" s="11" t="s">
        <v>757</v>
      </c>
      <c r="E100" s="11" t="s">
        <v>1250</v>
      </c>
      <c r="F100" s="13">
        <v>2025</v>
      </c>
      <c r="G100" s="11" t="s">
        <v>1251</v>
      </c>
      <c r="H100" s="11" t="s">
        <v>1252</v>
      </c>
      <c r="I100" s="11" t="s">
        <v>1159</v>
      </c>
      <c r="J100" s="11" t="s">
        <v>1160</v>
      </c>
      <c r="K100" s="11" t="s">
        <v>763</v>
      </c>
      <c r="L100" s="11" t="s">
        <v>787</v>
      </c>
      <c r="M100" s="11" t="s">
        <v>774</v>
      </c>
      <c r="N100" s="11"/>
      <c r="O100" s="11" t="s">
        <v>1253</v>
      </c>
      <c r="P100" s="11" t="s">
        <v>1253</v>
      </c>
      <c r="Q100" s="11"/>
      <c r="R100" s="11" t="s">
        <v>821</v>
      </c>
      <c r="S100" s="11" t="s">
        <v>16</v>
      </c>
      <c r="T100" s="11" t="s">
        <v>60</v>
      </c>
      <c r="U100" s="12" t="s">
        <v>805</v>
      </c>
      <c r="V100" s="12" t="s">
        <v>1174</v>
      </c>
      <c r="W100" s="12"/>
    </row>
    <row r="101" spans="1:23" ht="64.05" customHeight="1" x14ac:dyDescent="0.3">
      <c r="A101" s="13">
        <v>97</v>
      </c>
      <c r="B101" s="11" t="s">
        <v>1254</v>
      </c>
      <c r="C101" s="11" t="s">
        <v>1254</v>
      </c>
      <c r="D101" s="11" t="s">
        <v>757</v>
      </c>
      <c r="E101" s="11" t="s">
        <v>1255</v>
      </c>
      <c r="F101" s="13"/>
      <c r="G101" s="11" t="s">
        <v>1256</v>
      </c>
      <c r="H101" s="11" t="s">
        <v>1257</v>
      </c>
      <c r="I101" s="11" t="s">
        <v>984</v>
      </c>
      <c r="J101" s="11" t="s">
        <v>985</v>
      </c>
      <c r="K101" s="11" t="s">
        <v>986</v>
      </c>
      <c r="L101" s="11" t="s">
        <v>787</v>
      </c>
      <c r="M101" s="11" t="s">
        <v>774</v>
      </c>
      <c r="N101" s="11"/>
      <c r="O101" s="11" t="s">
        <v>1258</v>
      </c>
      <c r="P101" s="11" t="s">
        <v>1258</v>
      </c>
      <c r="Q101" s="11"/>
      <c r="R101" s="11" t="s">
        <v>821</v>
      </c>
      <c r="S101" s="11" t="s">
        <v>16</v>
      </c>
      <c r="T101" s="11" t="s">
        <v>60</v>
      </c>
      <c r="U101" s="12" t="s">
        <v>805</v>
      </c>
      <c r="V101" s="12" t="s">
        <v>1174</v>
      </c>
      <c r="W101" s="12"/>
    </row>
    <row r="102" spans="1:23" ht="64.05" customHeight="1" x14ac:dyDescent="0.3">
      <c r="A102" s="13">
        <v>98</v>
      </c>
      <c r="B102" s="11" t="s">
        <v>1259</v>
      </c>
      <c r="C102" s="11" t="s">
        <v>1259</v>
      </c>
      <c r="D102" s="11" t="s">
        <v>757</v>
      </c>
      <c r="E102" s="11" t="s">
        <v>1260</v>
      </c>
      <c r="F102" s="13">
        <v>2024</v>
      </c>
      <c r="G102" s="11" t="s">
        <v>1261</v>
      </c>
      <c r="H102" s="11" t="s">
        <v>1262</v>
      </c>
      <c r="I102" s="11" t="s">
        <v>1159</v>
      </c>
      <c r="J102" s="11" t="s">
        <v>1160</v>
      </c>
      <c r="K102" s="11" t="s">
        <v>763</v>
      </c>
      <c r="L102" s="11" t="s">
        <v>787</v>
      </c>
      <c r="M102" s="11" t="s">
        <v>774</v>
      </c>
      <c r="N102" s="11"/>
      <c r="O102" s="11" t="s">
        <v>1263</v>
      </c>
      <c r="P102" s="11" t="s">
        <v>1263</v>
      </c>
      <c r="Q102" s="11"/>
      <c r="R102" s="11" t="s">
        <v>821</v>
      </c>
      <c r="S102" s="11" t="s">
        <v>16</v>
      </c>
      <c r="T102" s="11" t="s">
        <v>60</v>
      </c>
      <c r="U102" s="12" t="s">
        <v>805</v>
      </c>
      <c r="V102" s="12" t="s">
        <v>1174</v>
      </c>
      <c r="W102" s="12"/>
    </row>
    <row r="103" spans="1:23" ht="64.05" customHeight="1" x14ac:dyDescent="0.3">
      <c r="A103" s="13">
        <v>99</v>
      </c>
      <c r="B103" s="11" t="s">
        <v>1264</v>
      </c>
      <c r="C103" s="11" t="s">
        <v>1264</v>
      </c>
      <c r="D103" s="11" t="s">
        <v>757</v>
      </c>
      <c r="E103" s="11" t="s">
        <v>1265</v>
      </c>
      <c r="F103" s="13"/>
      <c r="G103" s="11" t="s">
        <v>1266</v>
      </c>
      <c r="H103" s="11" t="s">
        <v>1267</v>
      </c>
      <c r="I103" s="11" t="s">
        <v>984</v>
      </c>
      <c r="J103" s="11" t="s">
        <v>985</v>
      </c>
      <c r="K103" s="11" t="s">
        <v>986</v>
      </c>
      <c r="L103" s="11" t="s">
        <v>787</v>
      </c>
      <c r="M103" s="11" t="s">
        <v>774</v>
      </c>
      <c r="N103" s="11"/>
      <c r="O103" s="11" t="s">
        <v>1268</v>
      </c>
      <c r="P103" s="11" t="s">
        <v>1268</v>
      </c>
      <c r="Q103" s="11"/>
      <c r="R103" s="11" t="s">
        <v>821</v>
      </c>
      <c r="S103" s="11" t="s">
        <v>16</v>
      </c>
      <c r="T103" s="11" t="s">
        <v>60</v>
      </c>
      <c r="U103" s="12" t="s">
        <v>805</v>
      </c>
      <c r="V103" s="12" t="s">
        <v>1174</v>
      </c>
      <c r="W103" s="12"/>
    </row>
    <row r="104" spans="1:23" ht="64.05" customHeight="1" x14ac:dyDescent="0.3">
      <c r="A104" s="13">
        <v>100</v>
      </c>
      <c r="B104" s="11" t="s">
        <v>1269</v>
      </c>
      <c r="C104" s="11" t="s">
        <v>1269</v>
      </c>
      <c r="D104" s="11" t="s">
        <v>757</v>
      </c>
      <c r="E104" s="11" t="s">
        <v>1270</v>
      </c>
      <c r="F104" s="13">
        <v>2024</v>
      </c>
      <c r="G104" s="11" t="s">
        <v>1271</v>
      </c>
      <c r="H104" s="11" t="s">
        <v>1272</v>
      </c>
      <c r="I104" s="11" t="s">
        <v>1159</v>
      </c>
      <c r="J104" s="11" t="s">
        <v>1160</v>
      </c>
      <c r="K104" s="11" t="s">
        <v>763</v>
      </c>
      <c r="L104" s="11" t="s">
        <v>787</v>
      </c>
      <c r="M104" s="11" t="s">
        <v>765</v>
      </c>
      <c r="N104" s="11"/>
      <c r="O104" s="11" t="s">
        <v>1273</v>
      </c>
      <c r="P104" s="11" t="s">
        <v>1273</v>
      </c>
      <c r="Q104" s="11"/>
      <c r="R104" s="11" t="s">
        <v>16</v>
      </c>
      <c r="S104" s="11" t="s">
        <v>16</v>
      </c>
      <c r="T104" s="11" t="s">
        <v>60</v>
      </c>
      <c r="U104" s="12" t="s">
        <v>805</v>
      </c>
      <c r="V104" s="12" t="s">
        <v>1174</v>
      </c>
      <c r="W104" s="12"/>
    </row>
    <row r="105" spans="1:23" ht="64.05" customHeight="1" x14ac:dyDescent="0.3">
      <c r="A105" s="13">
        <v>101</v>
      </c>
      <c r="B105" s="11" t="s">
        <v>1274</v>
      </c>
      <c r="C105" s="11" t="s">
        <v>770</v>
      </c>
      <c r="D105" s="11" t="s">
        <v>912</v>
      </c>
      <c r="E105" s="11" t="s">
        <v>1275</v>
      </c>
      <c r="F105" s="13">
        <v>2019</v>
      </c>
      <c r="G105" s="11" t="s">
        <v>1276</v>
      </c>
      <c r="H105" s="11" t="s">
        <v>1277</v>
      </c>
      <c r="I105" s="11" t="s">
        <v>984</v>
      </c>
      <c r="J105" s="11" t="s">
        <v>985</v>
      </c>
      <c r="K105" s="11" t="s">
        <v>986</v>
      </c>
      <c r="L105" s="11" t="s">
        <v>764</v>
      </c>
      <c r="M105" s="11" t="s">
        <v>774</v>
      </c>
      <c r="N105" s="11"/>
      <c r="O105" s="11" t="s">
        <v>1278</v>
      </c>
      <c r="P105" s="11" t="s">
        <v>1278</v>
      </c>
      <c r="Q105" s="11"/>
      <c r="R105" s="11" t="s">
        <v>767</v>
      </c>
      <c r="S105" s="11" t="s">
        <v>16</v>
      </c>
      <c r="T105" s="11" t="s">
        <v>60</v>
      </c>
      <c r="U105" s="12" t="s">
        <v>805</v>
      </c>
      <c r="V105" s="12" t="s">
        <v>1279</v>
      </c>
      <c r="W105" s="12" t="s">
        <v>1280</v>
      </c>
    </row>
    <row r="106" spans="1:23" ht="64.05" customHeight="1" x14ac:dyDescent="0.3">
      <c r="A106" s="13">
        <v>102</v>
      </c>
      <c r="B106" s="11" t="s">
        <v>1281</v>
      </c>
      <c r="C106" s="11" t="s">
        <v>1281</v>
      </c>
      <c r="D106" s="11" t="s">
        <v>757</v>
      </c>
      <c r="E106" s="11" t="s">
        <v>1282</v>
      </c>
      <c r="F106" s="13">
        <v>2015</v>
      </c>
      <c r="G106" s="11" t="s">
        <v>1283</v>
      </c>
      <c r="H106" s="11" t="s">
        <v>1284</v>
      </c>
      <c r="I106" s="11" t="s">
        <v>761</v>
      </c>
      <c r="J106" s="11" t="s">
        <v>762</v>
      </c>
      <c r="K106" s="11" t="s">
        <v>763</v>
      </c>
      <c r="L106" s="11" t="s">
        <v>787</v>
      </c>
      <c r="M106" s="11" t="s">
        <v>765</v>
      </c>
      <c r="N106" s="11"/>
      <c r="O106" s="11" t="s">
        <v>1285</v>
      </c>
      <c r="P106" s="11" t="s">
        <v>1285</v>
      </c>
      <c r="Q106" s="11" t="s">
        <v>1286</v>
      </c>
      <c r="R106" s="11" t="s">
        <v>767</v>
      </c>
      <c r="S106" s="11" t="s">
        <v>16</v>
      </c>
      <c r="T106" s="11" t="s">
        <v>60</v>
      </c>
      <c r="U106" s="12" t="s">
        <v>768</v>
      </c>
      <c r="V106" s="12" t="s">
        <v>1279</v>
      </c>
      <c r="W106" s="12"/>
    </row>
    <row r="107" spans="1:23" ht="64.05" customHeight="1" x14ac:dyDescent="0.3">
      <c r="A107" s="13">
        <v>103</v>
      </c>
      <c r="B107" s="11" t="s">
        <v>1287</v>
      </c>
      <c r="C107" s="11" t="s">
        <v>1287</v>
      </c>
      <c r="D107" s="11" t="s">
        <v>757</v>
      </c>
      <c r="E107" s="11" t="s">
        <v>1288</v>
      </c>
      <c r="F107" s="13">
        <v>2024</v>
      </c>
      <c r="G107" s="11" t="s">
        <v>1289</v>
      </c>
      <c r="H107" s="11" t="s">
        <v>1290</v>
      </c>
      <c r="I107" s="11" t="s">
        <v>827</v>
      </c>
      <c r="J107" s="11" t="s">
        <v>1098</v>
      </c>
      <c r="K107" s="11" t="s">
        <v>829</v>
      </c>
      <c r="L107" s="11" t="s">
        <v>787</v>
      </c>
      <c r="M107" s="11" t="s">
        <v>846</v>
      </c>
      <c r="N107" s="11" t="s">
        <v>1291</v>
      </c>
      <c r="O107" s="11" t="s">
        <v>1292</v>
      </c>
      <c r="P107" s="11" t="s">
        <v>1292</v>
      </c>
      <c r="Q107" s="11" t="s">
        <v>1293</v>
      </c>
      <c r="R107" s="11" t="s">
        <v>16</v>
      </c>
      <c r="S107" s="11" t="s">
        <v>16</v>
      </c>
      <c r="T107" s="11" t="s">
        <v>60</v>
      </c>
      <c r="U107" s="12" t="s">
        <v>833</v>
      </c>
      <c r="V107" s="12" t="s">
        <v>834</v>
      </c>
      <c r="W107" s="12"/>
    </row>
    <row r="108" spans="1:23" ht="64.05" customHeight="1" x14ac:dyDescent="0.3">
      <c r="A108" s="13">
        <v>104</v>
      </c>
      <c r="B108" s="11" t="s">
        <v>1294</v>
      </c>
      <c r="C108" s="11" t="s">
        <v>1294</v>
      </c>
      <c r="D108" s="11" t="s">
        <v>757</v>
      </c>
      <c r="E108" s="11" t="s">
        <v>1295</v>
      </c>
      <c r="F108" s="13">
        <v>2019</v>
      </c>
      <c r="G108" s="11" t="s">
        <v>1296</v>
      </c>
      <c r="H108" s="11" t="s">
        <v>1297</v>
      </c>
      <c r="I108" s="11" t="s">
        <v>827</v>
      </c>
      <c r="J108" s="11" t="s">
        <v>828</v>
      </c>
      <c r="K108" s="11" t="s">
        <v>829</v>
      </c>
      <c r="L108" s="11" t="s">
        <v>764</v>
      </c>
      <c r="M108" s="11" t="s">
        <v>894</v>
      </c>
      <c r="N108" s="11" t="s">
        <v>1298</v>
      </c>
      <c r="O108" s="11" t="s">
        <v>1299</v>
      </c>
      <c r="P108" s="11" t="s">
        <v>1299</v>
      </c>
      <c r="Q108" s="11"/>
      <c r="R108" s="11" t="s">
        <v>16</v>
      </c>
      <c r="S108" s="11" t="s">
        <v>16</v>
      </c>
      <c r="T108" s="11" t="s">
        <v>60</v>
      </c>
      <c r="U108" s="12" t="s">
        <v>833</v>
      </c>
      <c r="V108" s="12" t="s">
        <v>834</v>
      </c>
      <c r="W108" s="12"/>
    </row>
    <row r="109" spans="1:23" ht="64.05" customHeight="1" x14ac:dyDescent="0.3">
      <c r="A109" s="13">
        <v>105</v>
      </c>
      <c r="B109" s="11" t="s">
        <v>1300</v>
      </c>
      <c r="C109" s="11" t="s">
        <v>1300</v>
      </c>
      <c r="D109" s="11" t="s">
        <v>757</v>
      </c>
      <c r="E109" s="11" t="s">
        <v>1301</v>
      </c>
      <c r="F109" s="13">
        <v>2018</v>
      </c>
      <c r="G109" s="11" t="s">
        <v>1302</v>
      </c>
      <c r="H109" s="11" t="s">
        <v>1303</v>
      </c>
      <c r="I109" s="11" t="s">
        <v>827</v>
      </c>
      <c r="J109" s="11" t="s">
        <v>828</v>
      </c>
      <c r="K109" s="11" t="s">
        <v>829</v>
      </c>
      <c r="L109" s="11" t="s">
        <v>764</v>
      </c>
      <c r="M109" s="11" t="s">
        <v>846</v>
      </c>
      <c r="N109" s="11"/>
      <c r="O109" s="11" t="s">
        <v>1304</v>
      </c>
      <c r="P109" s="11" t="s">
        <v>1304</v>
      </c>
      <c r="Q109" s="11"/>
      <c r="R109" s="11" t="s">
        <v>16</v>
      </c>
      <c r="S109" s="11" t="s">
        <v>16</v>
      </c>
      <c r="T109" s="11" t="s">
        <v>60</v>
      </c>
      <c r="U109" s="12" t="s">
        <v>833</v>
      </c>
      <c r="V109" s="12" t="s">
        <v>834</v>
      </c>
      <c r="W109" s="12"/>
    </row>
    <row r="110" spans="1:23" ht="64.05" customHeight="1" x14ac:dyDescent="0.3">
      <c r="A110" s="13">
        <v>106</v>
      </c>
      <c r="B110" s="11" t="s">
        <v>1305</v>
      </c>
      <c r="C110" s="11" t="s">
        <v>1305</v>
      </c>
      <c r="D110" s="11" t="s">
        <v>757</v>
      </c>
      <c r="E110" s="11" t="s">
        <v>1306</v>
      </c>
      <c r="F110" s="13">
        <v>2023</v>
      </c>
      <c r="G110" s="11" t="s">
        <v>1306</v>
      </c>
      <c r="H110" s="11" t="s">
        <v>1307</v>
      </c>
      <c r="I110" s="11" t="s">
        <v>785</v>
      </c>
      <c r="J110" s="11" t="s">
        <v>786</v>
      </c>
      <c r="K110" s="11" t="s">
        <v>763</v>
      </c>
      <c r="L110" s="11" t="s">
        <v>787</v>
      </c>
      <c r="M110" s="11" t="s">
        <v>774</v>
      </c>
      <c r="N110" s="11"/>
      <c r="O110" s="11" t="s">
        <v>1308</v>
      </c>
      <c r="P110" s="11" t="s">
        <v>1308</v>
      </c>
      <c r="Q110" s="11"/>
      <c r="R110" s="11" t="s">
        <v>1117</v>
      </c>
      <c r="S110" s="11" t="s">
        <v>16</v>
      </c>
      <c r="T110" s="11" t="s">
        <v>60</v>
      </c>
      <c r="U110" s="12" t="s">
        <v>768</v>
      </c>
      <c r="V110" s="12" t="s">
        <v>1279</v>
      </c>
      <c r="W110" s="12"/>
    </row>
    <row r="111" spans="1:23" ht="64.05" customHeight="1" x14ac:dyDescent="0.3">
      <c r="A111" s="13">
        <v>107</v>
      </c>
      <c r="B111" s="11" t="s">
        <v>1309</v>
      </c>
      <c r="C111" s="11" t="s">
        <v>1309</v>
      </c>
      <c r="D111" s="11" t="s">
        <v>757</v>
      </c>
      <c r="E111" s="11" t="s">
        <v>1310</v>
      </c>
      <c r="F111" s="13">
        <v>2018</v>
      </c>
      <c r="G111" s="11" t="s">
        <v>1310</v>
      </c>
      <c r="H111" s="11" t="s">
        <v>1311</v>
      </c>
      <c r="I111" s="11" t="s">
        <v>984</v>
      </c>
      <c r="J111" s="11" t="s">
        <v>985</v>
      </c>
      <c r="K111" s="11" t="s">
        <v>986</v>
      </c>
      <c r="L111" s="11" t="s">
        <v>787</v>
      </c>
      <c r="M111" s="11" t="s">
        <v>846</v>
      </c>
      <c r="N111" s="11"/>
      <c r="O111" s="11" t="s">
        <v>1312</v>
      </c>
      <c r="P111" s="11" t="s">
        <v>1312</v>
      </c>
      <c r="Q111" s="11"/>
      <c r="R111" s="11" t="s">
        <v>767</v>
      </c>
      <c r="S111" s="11" t="s">
        <v>16</v>
      </c>
      <c r="T111" s="11" t="s">
        <v>60</v>
      </c>
      <c r="U111" s="12" t="s">
        <v>805</v>
      </c>
      <c r="V111" s="12" t="s">
        <v>1279</v>
      </c>
      <c r="W111" s="12"/>
    </row>
    <row r="112" spans="1:23" ht="64.05" customHeight="1" x14ac:dyDescent="0.3">
      <c r="A112" s="13">
        <v>108</v>
      </c>
      <c r="B112" s="11" t="s">
        <v>1313</v>
      </c>
      <c r="C112" s="11" t="s">
        <v>1313</v>
      </c>
      <c r="D112" s="11" t="s">
        <v>757</v>
      </c>
      <c r="E112" s="11" t="s">
        <v>1314</v>
      </c>
      <c r="F112" s="13">
        <v>2017</v>
      </c>
      <c r="G112" s="11" t="s">
        <v>1315</v>
      </c>
      <c r="H112" s="11" t="s">
        <v>1316</v>
      </c>
      <c r="I112" s="11" t="s">
        <v>827</v>
      </c>
      <c r="J112" s="11" t="s">
        <v>828</v>
      </c>
      <c r="K112" s="11" t="s">
        <v>829</v>
      </c>
      <c r="L112" s="11" t="s">
        <v>764</v>
      </c>
      <c r="M112" s="11" t="s">
        <v>846</v>
      </c>
      <c r="N112" s="11" t="s">
        <v>1317</v>
      </c>
      <c r="O112" s="11" t="s">
        <v>1318</v>
      </c>
      <c r="P112" s="11" t="s">
        <v>1318</v>
      </c>
      <c r="Q112" s="11" t="s">
        <v>1319</v>
      </c>
      <c r="R112" s="11" t="s">
        <v>16</v>
      </c>
      <c r="S112" s="11" t="s">
        <v>16</v>
      </c>
      <c r="T112" s="11" t="s">
        <v>60</v>
      </c>
      <c r="U112" s="12" t="s">
        <v>833</v>
      </c>
      <c r="V112" s="12" t="s">
        <v>910</v>
      </c>
      <c r="W112" s="12"/>
    </row>
    <row r="113" spans="1:23" ht="64.05" customHeight="1" x14ac:dyDescent="0.3">
      <c r="A113" s="13">
        <v>109</v>
      </c>
      <c r="B113" s="11" t="s">
        <v>1320</v>
      </c>
      <c r="C113" s="11" t="s">
        <v>1320</v>
      </c>
      <c r="D113" s="11" t="s">
        <v>757</v>
      </c>
      <c r="E113" s="11" t="s">
        <v>1321</v>
      </c>
      <c r="F113" s="13">
        <v>2012</v>
      </c>
      <c r="G113" s="11" t="s">
        <v>1322</v>
      </c>
      <c r="H113" s="11" t="s">
        <v>1323</v>
      </c>
      <c r="I113" s="11" t="s">
        <v>827</v>
      </c>
      <c r="J113" s="11" t="s">
        <v>828</v>
      </c>
      <c r="K113" s="11" t="s">
        <v>829</v>
      </c>
      <c r="L113" s="11" t="s">
        <v>764</v>
      </c>
      <c r="M113" s="11" t="s">
        <v>846</v>
      </c>
      <c r="N113" s="11"/>
      <c r="O113" s="11" t="s">
        <v>1324</v>
      </c>
      <c r="P113" s="11" t="s">
        <v>1324</v>
      </c>
      <c r="Q113" s="11"/>
      <c r="R113" s="11" t="s">
        <v>16</v>
      </c>
      <c r="S113" s="11" t="s">
        <v>16</v>
      </c>
      <c r="T113" s="11" t="s">
        <v>60</v>
      </c>
      <c r="U113" s="12" t="s">
        <v>833</v>
      </c>
      <c r="V113" s="12" t="s">
        <v>910</v>
      </c>
      <c r="W113" s="12"/>
    </row>
    <row r="114" spans="1:23" ht="64.05" customHeight="1" x14ac:dyDescent="0.3">
      <c r="A114" s="13">
        <v>110</v>
      </c>
      <c r="B114" s="11" t="s">
        <v>1325</v>
      </c>
      <c r="C114" s="11" t="s">
        <v>1325</v>
      </c>
      <c r="D114" s="11" t="s">
        <v>757</v>
      </c>
      <c r="E114" s="11" t="s">
        <v>1326</v>
      </c>
      <c r="F114" s="13">
        <v>2024</v>
      </c>
      <c r="G114" s="11" t="s">
        <v>1327</v>
      </c>
      <c r="H114" s="11" t="s">
        <v>1328</v>
      </c>
      <c r="I114" s="11" t="s">
        <v>827</v>
      </c>
      <c r="J114" s="11" t="s">
        <v>828</v>
      </c>
      <c r="K114" s="11" t="s">
        <v>829</v>
      </c>
      <c r="L114" s="11" t="s">
        <v>764</v>
      </c>
      <c r="M114" s="11" t="s">
        <v>765</v>
      </c>
      <c r="N114" s="11" t="s">
        <v>1329</v>
      </c>
      <c r="O114" s="11" t="s">
        <v>1330</v>
      </c>
      <c r="P114" s="11" t="s">
        <v>1330</v>
      </c>
      <c r="Q114" s="11"/>
      <c r="R114" s="11" t="s">
        <v>16</v>
      </c>
      <c r="S114" s="11" t="s">
        <v>16</v>
      </c>
      <c r="T114" s="11" t="s">
        <v>60</v>
      </c>
      <c r="U114" s="12" t="s">
        <v>833</v>
      </c>
      <c r="V114" s="12" t="s">
        <v>910</v>
      </c>
      <c r="W114" s="12"/>
    </row>
    <row r="115" spans="1:23" ht="64.05" customHeight="1" x14ac:dyDescent="0.3">
      <c r="A115" s="13">
        <v>111</v>
      </c>
      <c r="B115" s="11" t="s">
        <v>1331</v>
      </c>
      <c r="C115" s="11" t="s">
        <v>756</v>
      </c>
      <c r="D115" s="11" t="s">
        <v>912</v>
      </c>
      <c r="E115" s="11" t="s">
        <v>1332</v>
      </c>
      <c r="F115" s="13">
        <v>2012</v>
      </c>
      <c r="G115" s="11" t="s">
        <v>1333</v>
      </c>
      <c r="H115" s="11" t="s">
        <v>1334</v>
      </c>
      <c r="I115" s="11" t="s">
        <v>761</v>
      </c>
      <c r="J115" s="11" t="s">
        <v>762</v>
      </c>
      <c r="K115" s="11" t="s">
        <v>763</v>
      </c>
      <c r="L115" s="11" t="s">
        <v>764</v>
      </c>
      <c r="M115" s="11" t="s">
        <v>765</v>
      </c>
      <c r="N115" s="11"/>
      <c r="O115" s="11" t="s">
        <v>1335</v>
      </c>
      <c r="P115" s="11" t="s">
        <v>1335</v>
      </c>
      <c r="Q115" s="11"/>
      <c r="R115" s="11" t="s">
        <v>767</v>
      </c>
      <c r="S115" s="11" t="s">
        <v>16</v>
      </c>
      <c r="T115" s="11" t="s">
        <v>60</v>
      </c>
      <c r="U115" s="12" t="s">
        <v>768</v>
      </c>
      <c r="V115" s="12"/>
      <c r="W115" s="12" t="s">
        <v>1336</v>
      </c>
    </row>
    <row r="116" spans="1:23" ht="64.05" customHeight="1" x14ac:dyDescent="0.3">
      <c r="A116" s="13">
        <v>112</v>
      </c>
      <c r="B116" s="11" t="s">
        <v>1337</v>
      </c>
      <c r="C116" s="11" t="s">
        <v>1337</v>
      </c>
      <c r="D116" s="11" t="s">
        <v>757</v>
      </c>
      <c r="E116" s="11" t="s">
        <v>1338</v>
      </c>
      <c r="F116" s="13">
        <v>2019</v>
      </c>
      <c r="G116" s="11" t="s">
        <v>1339</v>
      </c>
      <c r="H116" s="11" t="s">
        <v>1340</v>
      </c>
      <c r="I116" s="11" t="s">
        <v>827</v>
      </c>
      <c r="J116" s="11" t="s">
        <v>1098</v>
      </c>
      <c r="K116" s="11" t="s">
        <v>829</v>
      </c>
      <c r="L116" s="11" t="s">
        <v>787</v>
      </c>
      <c r="M116" s="11" t="s">
        <v>765</v>
      </c>
      <c r="N116" s="11" t="s">
        <v>1341</v>
      </c>
      <c r="O116" s="11" t="s">
        <v>1342</v>
      </c>
      <c r="P116" s="11" t="s">
        <v>1342</v>
      </c>
      <c r="Q116" s="11"/>
      <c r="R116" s="11" t="s">
        <v>16</v>
      </c>
      <c r="S116" s="11" t="s">
        <v>16</v>
      </c>
      <c r="T116" s="11" t="s">
        <v>60</v>
      </c>
      <c r="U116" s="12" t="s">
        <v>833</v>
      </c>
      <c r="V116" s="12" t="s">
        <v>910</v>
      </c>
      <c r="W116" s="12"/>
    </row>
    <row r="117" spans="1:23" ht="64.05" customHeight="1" x14ac:dyDescent="0.3">
      <c r="A117" s="13">
        <v>113</v>
      </c>
      <c r="B117" s="11" t="s">
        <v>1343</v>
      </c>
      <c r="C117" s="11" t="s">
        <v>1343</v>
      </c>
      <c r="D117" s="11" t="s">
        <v>757</v>
      </c>
      <c r="E117" s="11" t="s">
        <v>1344</v>
      </c>
      <c r="F117" s="13">
        <v>2013</v>
      </c>
      <c r="G117" s="11" t="s">
        <v>1345</v>
      </c>
      <c r="H117" s="11" t="s">
        <v>1346</v>
      </c>
      <c r="I117" s="11" t="s">
        <v>761</v>
      </c>
      <c r="J117" s="11" t="s">
        <v>762</v>
      </c>
      <c r="K117" s="11" t="s">
        <v>763</v>
      </c>
      <c r="L117" s="11" t="s">
        <v>1347</v>
      </c>
      <c r="M117" s="11" t="s">
        <v>977</v>
      </c>
      <c r="N117" s="11"/>
      <c r="O117" s="11" t="s">
        <v>1348</v>
      </c>
      <c r="P117" s="11" t="s">
        <v>1348</v>
      </c>
      <c r="Q117" s="11"/>
      <c r="R117" s="11" t="s">
        <v>767</v>
      </c>
      <c r="S117" s="11" t="s">
        <v>16</v>
      </c>
      <c r="T117" s="11" t="s">
        <v>60</v>
      </c>
      <c r="U117" s="12" t="s">
        <v>768</v>
      </c>
      <c r="V117" s="12"/>
      <c r="W117" s="12" t="s">
        <v>1349</v>
      </c>
    </row>
    <row r="118" spans="1:23" ht="64.05" customHeight="1" x14ac:dyDescent="0.3">
      <c r="A118" s="13">
        <v>114</v>
      </c>
      <c r="B118" s="11" t="s">
        <v>1350</v>
      </c>
      <c r="C118" s="11" t="s">
        <v>1003</v>
      </c>
      <c r="D118" s="11" t="s">
        <v>912</v>
      </c>
      <c r="E118" s="11" t="s">
        <v>1351</v>
      </c>
      <c r="F118" s="13">
        <v>2015</v>
      </c>
      <c r="G118" s="11" t="s">
        <v>1352</v>
      </c>
      <c r="H118" s="11" t="s">
        <v>1353</v>
      </c>
      <c r="I118" s="11" t="s">
        <v>785</v>
      </c>
      <c r="J118" s="11" t="s">
        <v>786</v>
      </c>
      <c r="K118" s="11" t="s">
        <v>763</v>
      </c>
      <c r="L118" s="11" t="s">
        <v>787</v>
      </c>
      <c r="M118" s="11" t="s">
        <v>977</v>
      </c>
      <c r="N118" s="11" t="s">
        <v>1354</v>
      </c>
      <c r="O118" s="11" t="s">
        <v>1355</v>
      </c>
      <c r="P118" s="11" t="s">
        <v>1355</v>
      </c>
      <c r="Q118" s="11" t="s">
        <v>1356</v>
      </c>
      <c r="R118" s="11" t="s">
        <v>767</v>
      </c>
      <c r="S118" s="11" t="s">
        <v>16</v>
      </c>
      <c r="T118" s="11" t="s">
        <v>60</v>
      </c>
      <c r="U118" s="12" t="s">
        <v>768</v>
      </c>
      <c r="V118" s="12"/>
      <c r="W118" s="12" t="s">
        <v>1357</v>
      </c>
    </row>
    <row r="119" spans="1:23" ht="64.05" customHeight="1" x14ac:dyDescent="0.3">
      <c r="A119" s="13">
        <v>115</v>
      </c>
      <c r="B119" s="11" t="s">
        <v>1358</v>
      </c>
      <c r="C119" s="11" t="s">
        <v>1358</v>
      </c>
      <c r="D119" s="11" t="s">
        <v>757</v>
      </c>
      <c r="E119" s="11" t="s">
        <v>1359</v>
      </c>
      <c r="F119" s="13"/>
      <c r="G119" s="11" t="s">
        <v>1359</v>
      </c>
      <c r="H119" s="11" t="s">
        <v>1360</v>
      </c>
      <c r="I119" s="11" t="s">
        <v>761</v>
      </c>
      <c r="J119" s="11" t="s">
        <v>762</v>
      </c>
      <c r="K119" s="11" t="s">
        <v>763</v>
      </c>
      <c r="L119" s="11" t="s">
        <v>787</v>
      </c>
      <c r="M119" s="11" t="s">
        <v>977</v>
      </c>
      <c r="N119" s="11"/>
      <c r="O119" s="11" t="s">
        <v>1361</v>
      </c>
      <c r="P119" s="11" t="s">
        <v>1361</v>
      </c>
      <c r="Q119" s="11"/>
      <c r="R119" s="11" t="s">
        <v>767</v>
      </c>
      <c r="S119" s="11" t="s">
        <v>16</v>
      </c>
      <c r="T119" s="11" t="s">
        <v>60</v>
      </c>
      <c r="U119" s="12" t="s">
        <v>768</v>
      </c>
      <c r="V119" s="12"/>
      <c r="W119" s="12"/>
    </row>
    <row r="120" spans="1:23" ht="64.05" customHeight="1" x14ac:dyDescent="0.3">
      <c r="A120" s="13">
        <v>116</v>
      </c>
      <c r="B120" s="11" t="s">
        <v>1362</v>
      </c>
      <c r="C120" s="11" t="s">
        <v>1362</v>
      </c>
      <c r="D120" s="11" t="s">
        <v>757</v>
      </c>
      <c r="E120" s="11" t="s">
        <v>1363</v>
      </c>
      <c r="F120" s="13"/>
      <c r="G120" s="11" t="s">
        <v>1363</v>
      </c>
      <c r="H120" s="11" t="s">
        <v>1364</v>
      </c>
      <c r="I120" s="11" t="s">
        <v>1112</v>
      </c>
      <c r="J120" s="11" t="s">
        <v>1113</v>
      </c>
      <c r="K120" s="11" t="s">
        <v>1114</v>
      </c>
      <c r="L120" s="11" t="s">
        <v>787</v>
      </c>
      <c r="M120" s="11" t="s">
        <v>977</v>
      </c>
      <c r="N120" s="11"/>
      <c r="O120" s="11" t="s">
        <v>1365</v>
      </c>
      <c r="P120" s="11" t="s">
        <v>1365</v>
      </c>
      <c r="Q120" s="11"/>
      <c r="R120" s="11" t="s">
        <v>767</v>
      </c>
      <c r="S120" s="11" t="s">
        <v>16</v>
      </c>
      <c r="T120" s="11" t="s">
        <v>60</v>
      </c>
      <c r="U120" s="12" t="s">
        <v>1118</v>
      </c>
      <c r="V120" s="12"/>
      <c r="W120" s="12"/>
    </row>
    <row r="121" spans="1:23" ht="64.05" customHeight="1" x14ac:dyDescent="0.3">
      <c r="A121" s="13">
        <v>117</v>
      </c>
      <c r="B121" s="11" t="s">
        <v>1366</v>
      </c>
      <c r="C121" s="11" t="s">
        <v>1366</v>
      </c>
      <c r="D121" s="11" t="s">
        <v>757</v>
      </c>
      <c r="E121" s="11" t="s">
        <v>1367</v>
      </c>
      <c r="F121" s="13">
        <v>2019</v>
      </c>
      <c r="G121" s="11" t="s">
        <v>1368</v>
      </c>
      <c r="H121" s="11" t="s">
        <v>1369</v>
      </c>
      <c r="I121" s="11" t="s">
        <v>949</v>
      </c>
      <c r="J121" s="11" t="s">
        <v>1160</v>
      </c>
      <c r="K121" s="11" t="s">
        <v>763</v>
      </c>
      <c r="L121" s="11" t="s">
        <v>787</v>
      </c>
      <c r="M121" s="11" t="s">
        <v>765</v>
      </c>
      <c r="N121" s="11"/>
      <c r="O121" s="11" t="s">
        <v>411</v>
      </c>
      <c r="P121" s="11" t="s">
        <v>411</v>
      </c>
      <c r="Q121" s="11" t="s">
        <v>410</v>
      </c>
      <c r="R121" s="11" t="s">
        <v>767</v>
      </c>
      <c r="S121" s="11" t="s">
        <v>16</v>
      </c>
      <c r="T121" s="11" t="s">
        <v>60</v>
      </c>
      <c r="U121" s="12" t="s">
        <v>805</v>
      </c>
      <c r="V121" s="12" t="s">
        <v>408</v>
      </c>
      <c r="W121" s="12" t="s">
        <v>1370</v>
      </c>
    </row>
    <row r="122" spans="1:23" ht="64.05" customHeight="1" x14ac:dyDescent="0.3">
      <c r="A122" s="13">
        <v>118</v>
      </c>
      <c r="B122" s="11" t="s">
        <v>1371</v>
      </c>
      <c r="C122" s="11" t="s">
        <v>1371</v>
      </c>
      <c r="D122" s="11" t="s">
        <v>757</v>
      </c>
      <c r="E122" s="11" t="s">
        <v>1372</v>
      </c>
      <c r="F122" s="13">
        <v>2012</v>
      </c>
      <c r="G122" s="11" t="s">
        <v>1373</v>
      </c>
      <c r="H122" s="11" t="s">
        <v>1374</v>
      </c>
      <c r="I122" s="11" t="s">
        <v>1112</v>
      </c>
      <c r="J122" s="11" t="s">
        <v>1113</v>
      </c>
      <c r="K122" s="11" t="s">
        <v>1114</v>
      </c>
      <c r="L122" s="11" t="s">
        <v>787</v>
      </c>
      <c r="M122" s="11" t="s">
        <v>765</v>
      </c>
      <c r="N122" s="11" t="s">
        <v>1375</v>
      </c>
      <c r="O122" s="11" t="s">
        <v>1376</v>
      </c>
      <c r="P122" s="11" t="s">
        <v>1376</v>
      </c>
      <c r="Q122" s="11" t="s">
        <v>3568</v>
      </c>
      <c r="R122" s="11" t="s">
        <v>1117</v>
      </c>
      <c r="S122" s="11" t="s">
        <v>16</v>
      </c>
      <c r="T122" s="11" t="s">
        <v>60</v>
      </c>
      <c r="U122" s="12" t="s">
        <v>1118</v>
      </c>
      <c r="V122" s="12" t="s">
        <v>1377</v>
      </c>
      <c r="W122" s="12"/>
    </row>
    <row r="123" spans="1:23" ht="64.05" customHeight="1" x14ac:dyDescent="0.3">
      <c r="A123" s="13">
        <v>119</v>
      </c>
      <c r="B123" s="11" t="s">
        <v>1378</v>
      </c>
      <c r="C123" s="11" t="s">
        <v>1378</v>
      </c>
      <c r="D123" s="11" t="s">
        <v>757</v>
      </c>
      <c r="E123" s="11" t="s">
        <v>1379</v>
      </c>
      <c r="F123" s="13">
        <v>1992</v>
      </c>
      <c r="G123" s="11" t="s">
        <v>1380</v>
      </c>
      <c r="H123" s="11" t="s">
        <v>1381</v>
      </c>
      <c r="I123" s="11" t="s">
        <v>827</v>
      </c>
      <c r="J123" s="11" t="s">
        <v>828</v>
      </c>
      <c r="K123" s="11" t="s">
        <v>829</v>
      </c>
      <c r="L123" s="11" t="s">
        <v>787</v>
      </c>
      <c r="M123" s="11" t="s">
        <v>765</v>
      </c>
      <c r="N123" s="11" t="s">
        <v>1382</v>
      </c>
      <c r="O123" s="11" t="s">
        <v>1383</v>
      </c>
      <c r="P123" s="11" t="s">
        <v>1384</v>
      </c>
      <c r="Q123" s="11" t="s">
        <v>1383</v>
      </c>
      <c r="R123" s="11" t="s">
        <v>1117</v>
      </c>
      <c r="S123" s="11" t="s">
        <v>16</v>
      </c>
      <c r="T123" s="11" t="s">
        <v>60</v>
      </c>
      <c r="U123" s="12" t="s">
        <v>833</v>
      </c>
      <c r="V123" s="12" t="s">
        <v>1377</v>
      </c>
      <c r="W123" s="12"/>
    </row>
    <row r="124" spans="1:23" ht="64.05" customHeight="1" x14ac:dyDescent="0.3">
      <c r="A124" s="13">
        <v>120</v>
      </c>
      <c r="B124" s="11" t="s">
        <v>1385</v>
      </c>
      <c r="C124" s="11" t="s">
        <v>1385</v>
      </c>
      <c r="D124" s="11" t="s">
        <v>757</v>
      </c>
      <c r="E124" s="11" t="s">
        <v>1386</v>
      </c>
      <c r="F124" s="13">
        <v>1997</v>
      </c>
      <c r="G124" s="11" t="s">
        <v>1386</v>
      </c>
      <c r="H124" s="11" t="s">
        <v>1387</v>
      </c>
      <c r="I124" s="11" t="s">
        <v>1112</v>
      </c>
      <c r="J124" s="11" t="s">
        <v>1113</v>
      </c>
      <c r="K124" s="11" t="s">
        <v>1114</v>
      </c>
      <c r="L124" s="11" t="s">
        <v>787</v>
      </c>
      <c r="M124" s="11" t="s">
        <v>894</v>
      </c>
      <c r="N124" s="11"/>
      <c r="O124" s="11" t="s">
        <v>1388</v>
      </c>
      <c r="P124" s="11" t="s">
        <v>1388</v>
      </c>
      <c r="Q124" s="11"/>
      <c r="R124" s="11" t="s">
        <v>1117</v>
      </c>
      <c r="S124" s="11" t="s">
        <v>16</v>
      </c>
      <c r="T124" s="11" t="s">
        <v>60</v>
      </c>
      <c r="U124" s="12" t="s">
        <v>1118</v>
      </c>
      <c r="V124" s="12" t="s">
        <v>1377</v>
      </c>
      <c r="W124" s="12"/>
    </row>
    <row r="125" spans="1:23" ht="64.05" customHeight="1" x14ac:dyDescent="0.3">
      <c r="A125" s="13">
        <v>121</v>
      </c>
      <c r="B125" s="11" t="s">
        <v>1389</v>
      </c>
      <c r="C125" s="11" t="s">
        <v>1389</v>
      </c>
      <c r="D125" s="11" t="s">
        <v>757</v>
      </c>
      <c r="E125" s="11" t="s">
        <v>1390</v>
      </c>
      <c r="F125" s="13">
        <v>2015</v>
      </c>
      <c r="G125" s="11" t="s">
        <v>1391</v>
      </c>
      <c r="H125" s="11" t="s">
        <v>1392</v>
      </c>
      <c r="I125" s="11" t="s">
        <v>827</v>
      </c>
      <c r="J125" s="11" t="s">
        <v>828</v>
      </c>
      <c r="K125" s="11" t="s">
        <v>829</v>
      </c>
      <c r="L125" s="11" t="s">
        <v>764</v>
      </c>
      <c r="M125" s="11" t="s">
        <v>830</v>
      </c>
      <c r="N125" s="11"/>
      <c r="O125" s="11" t="s">
        <v>1393</v>
      </c>
      <c r="P125" s="11" t="s">
        <v>1393</v>
      </c>
      <c r="Q125" s="11"/>
      <c r="R125" s="11" t="s">
        <v>16</v>
      </c>
      <c r="S125" s="11" t="s">
        <v>16</v>
      </c>
      <c r="T125" s="11" t="s">
        <v>60</v>
      </c>
      <c r="U125" s="12" t="s">
        <v>833</v>
      </c>
      <c r="V125" s="12" t="s">
        <v>910</v>
      </c>
      <c r="W125" s="12"/>
    </row>
    <row r="126" spans="1:23" ht="64.05" customHeight="1" x14ac:dyDescent="0.3">
      <c r="A126" s="13">
        <v>122</v>
      </c>
      <c r="B126" s="11" t="s">
        <v>1394</v>
      </c>
      <c r="C126" s="11" t="s">
        <v>1394</v>
      </c>
      <c r="D126" s="11" t="s">
        <v>757</v>
      </c>
      <c r="E126" s="11" t="s">
        <v>1395</v>
      </c>
      <c r="F126" s="13">
        <v>2023</v>
      </c>
      <c r="G126" s="11" t="s">
        <v>1396</v>
      </c>
      <c r="H126" s="11" t="s">
        <v>1397</v>
      </c>
      <c r="I126" s="11" t="s">
        <v>827</v>
      </c>
      <c r="J126" s="11" t="s">
        <v>828</v>
      </c>
      <c r="K126" s="11" t="s">
        <v>829</v>
      </c>
      <c r="L126" s="11" t="s">
        <v>764</v>
      </c>
      <c r="M126" s="11" t="s">
        <v>765</v>
      </c>
      <c r="N126" s="11" t="s">
        <v>1398</v>
      </c>
      <c r="O126" s="11" t="s">
        <v>1399</v>
      </c>
      <c r="P126" s="11" t="s">
        <v>1399</v>
      </c>
      <c r="Q126" s="11"/>
      <c r="R126" s="11" t="s">
        <v>16</v>
      </c>
      <c r="S126" s="11" t="s">
        <v>16</v>
      </c>
      <c r="T126" s="11" t="s">
        <v>60</v>
      </c>
      <c r="U126" s="12" t="s">
        <v>833</v>
      </c>
      <c r="V126" s="12" t="s">
        <v>910</v>
      </c>
      <c r="W126" s="12"/>
    </row>
    <row r="127" spans="1:23" ht="64.05" customHeight="1" x14ac:dyDescent="0.3">
      <c r="A127" s="13">
        <v>123</v>
      </c>
      <c r="B127" s="11" t="s">
        <v>1400</v>
      </c>
      <c r="C127" s="11" t="s">
        <v>1400</v>
      </c>
      <c r="D127" s="11" t="s">
        <v>757</v>
      </c>
      <c r="E127" s="11" t="s">
        <v>1401</v>
      </c>
      <c r="F127" s="13">
        <v>2011</v>
      </c>
      <c r="G127" s="11" t="s">
        <v>1401</v>
      </c>
      <c r="H127" s="11" t="s">
        <v>1402</v>
      </c>
      <c r="I127" s="11" t="s">
        <v>1112</v>
      </c>
      <c r="J127" s="11" t="s">
        <v>1113</v>
      </c>
      <c r="K127" s="11" t="s">
        <v>1114</v>
      </c>
      <c r="L127" s="11" t="s">
        <v>787</v>
      </c>
      <c r="M127" s="11" t="s">
        <v>765</v>
      </c>
      <c r="N127" s="11"/>
      <c r="O127" s="11" t="s">
        <v>1403</v>
      </c>
      <c r="P127" s="11" t="s">
        <v>1403</v>
      </c>
      <c r="Q127" s="11" t="s">
        <v>1404</v>
      </c>
      <c r="R127" s="11" t="s">
        <v>1117</v>
      </c>
      <c r="S127" s="11" t="s">
        <v>16</v>
      </c>
      <c r="T127" s="11" t="s">
        <v>60</v>
      </c>
      <c r="U127" s="12" t="s">
        <v>1118</v>
      </c>
      <c r="V127" s="12" t="s">
        <v>1405</v>
      </c>
      <c r="W127" s="12"/>
    </row>
    <row r="128" spans="1:23" ht="64.05" customHeight="1" x14ac:dyDescent="0.3">
      <c r="A128" s="13">
        <v>124</v>
      </c>
      <c r="B128" s="11" t="s">
        <v>1406</v>
      </c>
      <c r="C128" s="11" t="s">
        <v>1406</v>
      </c>
      <c r="D128" s="11" t="s">
        <v>757</v>
      </c>
      <c r="E128" s="11" t="s">
        <v>1407</v>
      </c>
      <c r="F128" s="13">
        <v>2010</v>
      </c>
      <c r="G128" s="11" t="s">
        <v>1408</v>
      </c>
      <c r="H128" s="11" t="s">
        <v>1409</v>
      </c>
      <c r="I128" s="11" t="s">
        <v>827</v>
      </c>
      <c r="J128" s="11" t="s">
        <v>828</v>
      </c>
      <c r="K128" s="11" t="s">
        <v>829</v>
      </c>
      <c r="L128" s="11" t="s">
        <v>764</v>
      </c>
      <c r="M128" s="11" t="s">
        <v>765</v>
      </c>
      <c r="N128" s="11"/>
      <c r="O128" s="11" t="s">
        <v>1410</v>
      </c>
      <c r="P128" s="11" t="s">
        <v>1410</v>
      </c>
      <c r="Q128" s="11"/>
      <c r="R128" s="11" t="s">
        <v>16</v>
      </c>
      <c r="S128" s="11" t="s">
        <v>16</v>
      </c>
      <c r="T128" s="11" t="s">
        <v>60</v>
      </c>
      <c r="U128" s="12" t="s">
        <v>833</v>
      </c>
      <c r="V128" s="12" t="s">
        <v>910</v>
      </c>
      <c r="W128" s="12"/>
    </row>
    <row r="129" spans="1:23" ht="64.05" customHeight="1" x14ac:dyDescent="0.3">
      <c r="A129" s="13">
        <v>125</v>
      </c>
      <c r="B129" s="11" t="s">
        <v>1411</v>
      </c>
      <c r="C129" s="11" t="s">
        <v>1411</v>
      </c>
      <c r="D129" s="11" t="s">
        <v>757</v>
      </c>
      <c r="E129" s="11" t="s">
        <v>1412</v>
      </c>
      <c r="F129" s="13">
        <v>2009</v>
      </c>
      <c r="G129" s="11" t="s">
        <v>1413</v>
      </c>
      <c r="H129" s="11" t="s">
        <v>1414</v>
      </c>
      <c r="I129" s="11" t="s">
        <v>827</v>
      </c>
      <c r="J129" s="11" t="s">
        <v>828</v>
      </c>
      <c r="K129" s="11" t="s">
        <v>829</v>
      </c>
      <c r="L129" s="11" t="s">
        <v>764</v>
      </c>
      <c r="M129" s="11" t="s">
        <v>765</v>
      </c>
      <c r="N129" s="11"/>
      <c r="O129" s="11" t="s">
        <v>1415</v>
      </c>
      <c r="P129" s="11" t="s">
        <v>1415</v>
      </c>
      <c r="Q129" s="11"/>
      <c r="R129" s="11" t="s">
        <v>16</v>
      </c>
      <c r="S129" s="11" t="s">
        <v>16</v>
      </c>
      <c r="T129" s="11" t="s">
        <v>60</v>
      </c>
      <c r="U129" s="12" t="s">
        <v>833</v>
      </c>
      <c r="V129" s="12" t="s">
        <v>910</v>
      </c>
      <c r="W129" s="12" t="s">
        <v>841</v>
      </c>
    </row>
    <row r="130" spans="1:23" ht="64.05" customHeight="1" x14ac:dyDescent="0.3">
      <c r="A130" s="13">
        <v>126</v>
      </c>
      <c r="B130" s="11" t="s">
        <v>1416</v>
      </c>
      <c r="C130" s="11" t="s">
        <v>1416</v>
      </c>
      <c r="D130" s="11" t="s">
        <v>757</v>
      </c>
      <c r="E130" s="11" t="s">
        <v>1417</v>
      </c>
      <c r="F130" s="13">
        <v>2022</v>
      </c>
      <c r="G130" s="11" t="s">
        <v>1418</v>
      </c>
      <c r="H130" s="11" t="s">
        <v>1419</v>
      </c>
      <c r="I130" s="11" t="s">
        <v>827</v>
      </c>
      <c r="J130" s="11" t="s">
        <v>828</v>
      </c>
      <c r="K130" s="11" t="s">
        <v>829</v>
      </c>
      <c r="L130" s="11" t="s">
        <v>764</v>
      </c>
      <c r="M130" s="11" t="s">
        <v>774</v>
      </c>
      <c r="N130" s="11" t="s">
        <v>1420</v>
      </c>
      <c r="O130" s="11" t="s">
        <v>1421</v>
      </c>
      <c r="P130" s="11" t="s">
        <v>1421</v>
      </c>
      <c r="Q130" s="11"/>
      <c r="R130" s="11" t="s">
        <v>16</v>
      </c>
      <c r="S130" s="11" t="s">
        <v>16</v>
      </c>
      <c r="T130" s="11" t="s">
        <v>60</v>
      </c>
      <c r="U130" s="12" t="s">
        <v>833</v>
      </c>
      <c r="V130" s="12"/>
      <c r="W130" s="12"/>
    </row>
    <row r="131" spans="1:23" ht="64.05" customHeight="1" x14ac:dyDescent="0.3">
      <c r="A131" s="13">
        <v>127</v>
      </c>
      <c r="B131" s="11" t="s">
        <v>1422</v>
      </c>
      <c r="C131" s="11" t="s">
        <v>1422</v>
      </c>
      <c r="D131" s="11" t="s">
        <v>757</v>
      </c>
      <c r="E131" s="11" t="s">
        <v>1423</v>
      </c>
      <c r="F131" s="13">
        <v>1988</v>
      </c>
      <c r="G131" s="11" t="s">
        <v>1424</v>
      </c>
      <c r="H131" s="11" t="s">
        <v>1425</v>
      </c>
      <c r="I131" s="11" t="s">
        <v>1112</v>
      </c>
      <c r="J131" s="11" t="s">
        <v>1113</v>
      </c>
      <c r="K131" s="11" t="s">
        <v>1114</v>
      </c>
      <c r="L131" s="11" t="s">
        <v>787</v>
      </c>
      <c r="M131" s="11" t="s">
        <v>830</v>
      </c>
      <c r="N131" s="11" t="s">
        <v>1426</v>
      </c>
      <c r="O131" s="11" t="s">
        <v>1427</v>
      </c>
      <c r="P131" s="11" t="s">
        <v>1428</v>
      </c>
      <c r="Q131" s="11" t="s">
        <v>1427</v>
      </c>
      <c r="R131" s="11" t="s">
        <v>1117</v>
      </c>
      <c r="S131" s="11" t="s">
        <v>16</v>
      </c>
      <c r="T131" s="11" t="s">
        <v>60</v>
      </c>
      <c r="U131" s="12" t="s">
        <v>1118</v>
      </c>
      <c r="V131" s="12"/>
      <c r="W131" s="12"/>
    </row>
    <row r="132" spans="1:23" ht="64.05" customHeight="1" x14ac:dyDescent="0.3">
      <c r="A132" s="13">
        <v>128</v>
      </c>
      <c r="B132" s="11" t="s">
        <v>1429</v>
      </c>
      <c r="C132" s="11" t="s">
        <v>1429</v>
      </c>
      <c r="D132" s="11" t="s">
        <v>757</v>
      </c>
      <c r="E132" s="11" t="s">
        <v>1430</v>
      </c>
      <c r="F132" s="13">
        <v>1979</v>
      </c>
      <c r="G132" s="11" t="s">
        <v>1431</v>
      </c>
      <c r="H132" s="11" t="s">
        <v>1432</v>
      </c>
      <c r="I132" s="11" t="s">
        <v>827</v>
      </c>
      <c r="J132" s="11" t="s">
        <v>828</v>
      </c>
      <c r="K132" s="11" t="s">
        <v>829</v>
      </c>
      <c r="L132" s="11" t="s">
        <v>787</v>
      </c>
      <c r="M132" s="11" t="s">
        <v>830</v>
      </c>
      <c r="N132" s="11" t="s">
        <v>1433</v>
      </c>
      <c r="O132" s="11" t="s">
        <v>1434</v>
      </c>
      <c r="P132" s="11" t="s">
        <v>1435</v>
      </c>
      <c r="Q132" s="11" t="s">
        <v>1434</v>
      </c>
      <c r="R132" s="11" t="s">
        <v>1117</v>
      </c>
      <c r="S132" s="11" t="s">
        <v>16</v>
      </c>
      <c r="T132" s="11" t="s">
        <v>60</v>
      </c>
      <c r="U132" s="12" t="s">
        <v>833</v>
      </c>
      <c r="V132" s="12"/>
      <c r="W132" s="12"/>
    </row>
    <row r="133" spans="1:23" ht="64.05" customHeight="1" x14ac:dyDescent="0.3">
      <c r="A133" s="13">
        <v>129</v>
      </c>
      <c r="B133" s="11" t="s">
        <v>1436</v>
      </c>
      <c r="C133" s="11" t="s">
        <v>1436</v>
      </c>
      <c r="D133" s="11" t="s">
        <v>757</v>
      </c>
      <c r="E133" s="11" t="s">
        <v>1437</v>
      </c>
      <c r="F133" s="13">
        <v>2019</v>
      </c>
      <c r="G133" s="11" t="s">
        <v>1438</v>
      </c>
      <c r="H133" s="11" t="s">
        <v>1439</v>
      </c>
      <c r="I133" s="11" t="s">
        <v>1112</v>
      </c>
      <c r="J133" s="11" t="s">
        <v>1113</v>
      </c>
      <c r="K133" s="11" t="s">
        <v>1114</v>
      </c>
      <c r="L133" s="11" t="s">
        <v>764</v>
      </c>
      <c r="M133" s="11" t="s">
        <v>774</v>
      </c>
      <c r="N133" s="11"/>
      <c r="O133" s="11" t="s">
        <v>1440</v>
      </c>
      <c r="P133" s="11" t="s">
        <v>1440</v>
      </c>
      <c r="Q133" s="11" t="s">
        <v>1441</v>
      </c>
      <c r="R133" s="11" t="s">
        <v>16</v>
      </c>
      <c r="S133" s="11" t="s">
        <v>16</v>
      </c>
      <c r="T133" s="11" t="s">
        <v>60</v>
      </c>
      <c r="U133" s="12" t="s">
        <v>1118</v>
      </c>
      <c r="V133" s="12"/>
      <c r="W133" s="12"/>
    </row>
    <row r="134" spans="1:23" ht="64.05" customHeight="1" x14ac:dyDescent="0.3">
      <c r="A134" s="13">
        <v>130</v>
      </c>
      <c r="B134" s="11" t="s">
        <v>1442</v>
      </c>
      <c r="C134" s="11" t="s">
        <v>1442</v>
      </c>
      <c r="D134" s="11" t="s">
        <v>757</v>
      </c>
      <c r="E134" s="11" t="s">
        <v>1443</v>
      </c>
      <c r="F134" s="13">
        <v>2013</v>
      </c>
      <c r="G134" s="11" t="s">
        <v>1444</v>
      </c>
      <c r="H134" s="11" t="s">
        <v>1445</v>
      </c>
      <c r="I134" s="11" t="s">
        <v>827</v>
      </c>
      <c r="J134" s="11" t="s">
        <v>828</v>
      </c>
      <c r="K134" s="11" t="s">
        <v>829</v>
      </c>
      <c r="L134" s="11" t="s">
        <v>787</v>
      </c>
      <c r="M134" s="11" t="s">
        <v>830</v>
      </c>
      <c r="N134" s="11" t="s">
        <v>1446</v>
      </c>
      <c r="O134" s="11" t="s">
        <v>1447</v>
      </c>
      <c r="P134" s="11" t="s">
        <v>1448</v>
      </c>
      <c r="Q134" s="11" t="s">
        <v>1447</v>
      </c>
      <c r="R134" s="11" t="s">
        <v>1117</v>
      </c>
      <c r="S134" s="11" t="s">
        <v>16</v>
      </c>
      <c r="T134" s="11" t="s">
        <v>60</v>
      </c>
      <c r="U134" s="12" t="s">
        <v>833</v>
      </c>
      <c r="V134" s="12"/>
      <c r="W134" s="12"/>
    </row>
    <row r="135" spans="1:23" ht="64.05" customHeight="1" x14ac:dyDescent="0.3">
      <c r="A135" s="13">
        <v>131</v>
      </c>
      <c r="B135" s="11" t="s">
        <v>1449</v>
      </c>
      <c r="C135" s="11" t="s">
        <v>1449</v>
      </c>
      <c r="D135" s="11" t="s">
        <v>757</v>
      </c>
      <c r="E135" s="11" t="s">
        <v>1450</v>
      </c>
      <c r="F135" s="13">
        <v>1995</v>
      </c>
      <c r="G135" s="11" t="s">
        <v>1451</v>
      </c>
      <c r="H135" s="11" t="s">
        <v>1452</v>
      </c>
      <c r="I135" s="11" t="s">
        <v>827</v>
      </c>
      <c r="J135" s="11" t="s">
        <v>828</v>
      </c>
      <c r="K135" s="11" t="s">
        <v>829</v>
      </c>
      <c r="L135" s="11" t="s">
        <v>787</v>
      </c>
      <c r="M135" s="11" t="s">
        <v>830</v>
      </c>
      <c r="N135" s="11" t="s">
        <v>1453</v>
      </c>
      <c r="O135" s="11" t="s">
        <v>1454</v>
      </c>
      <c r="P135" s="11" t="s">
        <v>1455</v>
      </c>
      <c r="Q135" s="11" t="s">
        <v>1454</v>
      </c>
      <c r="R135" s="11" t="s">
        <v>1117</v>
      </c>
      <c r="S135" s="11" t="s">
        <v>16</v>
      </c>
      <c r="T135" s="11" t="s">
        <v>60</v>
      </c>
      <c r="U135" s="12" t="s">
        <v>833</v>
      </c>
      <c r="V135" s="12"/>
      <c r="W135" s="12"/>
    </row>
    <row r="136" spans="1:23" ht="64.05" customHeight="1" x14ac:dyDescent="0.3">
      <c r="A136" s="13">
        <v>132</v>
      </c>
      <c r="B136" s="11" t="s">
        <v>1456</v>
      </c>
      <c r="C136" s="11" t="s">
        <v>1456</v>
      </c>
      <c r="D136" s="11" t="s">
        <v>757</v>
      </c>
      <c r="E136" s="11" t="s">
        <v>1457</v>
      </c>
      <c r="F136" s="13">
        <v>2023</v>
      </c>
      <c r="G136" s="11" t="s">
        <v>1458</v>
      </c>
      <c r="H136" s="11" t="s">
        <v>1459</v>
      </c>
      <c r="I136" s="11" t="s">
        <v>827</v>
      </c>
      <c r="J136" s="11" t="s">
        <v>828</v>
      </c>
      <c r="K136" s="11" t="s">
        <v>829</v>
      </c>
      <c r="L136" s="11" t="s">
        <v>764</v>
      </c>
      <c r="M136" s="11" t="s">
        <v>774</v>
      </c>
      <c r="N136" s="11" t="s">
        <v>1460</v>
      </c>
      <c r="O136" s="11" t="s">
        <v>1461</v>
      </c>
      <c r="P136" s="11" t="s">
        <v>1461</v>
      </c>
      <c r="Q136" s="11"/>
      <c r="R136" s="11" t="s">
        <v>16</v>
      </c>
      <c r="S136" s="11" t="s">
        <v>16</v>
      </c>
      <c r="T136" s="11" t="s">
        <v>60</v>
      </c>
      <c r="U136" s="12" t="s">
        <v>833</v>
      </c>
      <c r="V136" s="12"/>
      <c r="W136" s="12"/>
    </row>
    <row r="137" spans="1:23" ht="64.05" customHeight="1" x14ac:dyDescent="0.3">
      <c r="A137" s="13">
        <v>133</v>
      </c>
      <c r="B137" s="11" t="s">
        <v>1462</v>
      </c>
      <c r="C137" s="11" t="s">
        <v>1462</v>
      </c>
      <c r="D137" s="11" t="s">
        <v>757</v>
      </c>
      <c r="E137" s="11" t="s">
        <v>1463</v>
      </c>
      <c r="F137" s="13">
        <v>2024</v>
      </c>
      <c r="G137" s="11" t="s">
        <v>1464</v>
      </c>
      <c r="H137" s="11" t="s">
        <v>1465</v>
      </c>
      <c r="I137" s="11" t="s">
        <v>827</v>
      </c>
      <c r="J137" s="11" t="s">
        <v>828</v>
      </c>
      <c r="K137" s="11" t="s">
        <v>829</v>
      </c>
      <c r="L137" s="11" t="s">
        <v>764</v>
      </c>
      <c r="M137" s="11" t="s">
        <v>774</v>
      </c>
      <c r="N137" s="11" t="s">
        <v>1466</v>
      </c>
      <c r="O137" s="11" t="s">
        <v>1467</v>
      </c>
      <c r="P137" s="11" t="s">
        <v>1467</v>
      </c>
      <c r="Q137" s="11"/>
      <c r="R137" s="11" t="s">
        <v>16</v>
      </c>
      <c r="S137" s="11" t="s">
        <v>16</v>
      </c>
      <c r="T137" s="11" t="s">
        <v>60</v>
      </c>
      <c r="U137" s="12" t="s">
        <v>833</v>
      </c>
      <c r="V137" s="12"/>
      <c r="W137" s="12"/>
    </row>
    <row r="138" spans="1:23" ht="64.05" customHeight="1" x14ac:dyDescent="0.3">
      <c r="A138" s="13">
        <v>134</v>
      </c>
      <c r="B138" s="11" t="s">
        <v>1468</v>
      </c>
      <c r="C138" s="11" t="s">
        <v>1468</v>
      </c>
      <c r="D138" s="11" t="s">
        <v>757</v>
      </c>
      <c r="E138" s="11" t="s">
        <v>1469</v>
      </c>
      <c r="F138" s="13">
        <v>2025</v>
      </c>
      <c r="G138" s="11" t="s">
        <v>1470</v>
      </c>
      <c r="H138" s="11" t="s">
        <v>1471</v>
      </c>
      <c r="I138" s="11" t="s">
        <v>827</v>
      </c>
      <c r="J138" s="11" t="s">
        <v>1098</v>
      </c>
      <c r="K138" s="11" t="s">
        <v>829</v>
      </c>
      <c r="L138" s="11" t="s">
        <v>764</v>
      </c>
      <c r="M138" s="11" t="s">
        <v>774</v>
      </c>
      <c r="N138" s="11" t="s">
        <v>1472</v>
      </c>
      <c r="O138" s="11" t="s">
        <v>1473</v>
      </c>
      <c r="P138" s="11" t="s">
        <v>1473</v>
      </c>
      <c r="Q138" s="11"/>
      <c r="R138" s="11" t="s">
        <v>16</v>
      </c>
      <c r="S138" s="11" t="s">
        <v>16</v>
      </c>
      <c r="T138" s="11" t="s">
        <v>60</v>
      </c>
      <c r="U138" s="12" t="s">
        <v>833</v>
      </c>
      <c r="V138" s="12"/>
      <c r="W138" s="12"/>
    </row>
    <row r="139" spans="1:23" ht="64.05" customHeight="1" x14ac:dyDescent="0.3">
      <c r="A139" s="13">
        <v>135</v>
      </c>
      <c r="B139" s="11" t="s">
        <v>1474</v>
      </c>
      <c r="C139" s="11" t="s">
        <v>1474</v>
      </c>
      <c r="D139" s="11" t="s">
        <v>757</v>
      </c>
      <c r="E139" s="11" t="s">
        <v>1475</v>
      </c>
      <c r="F139" s="13">
        <v>2025</v>
      </c>
      <c r="G139" s="11" t="s">
        <v>1476</v>
      </c>
      <c r="H139" s="11" t="s">
        <v>1477</v>
      </c>
      <c r="I139" s="11" t="s">
        <v>827</v>
      </c>
      <c r="J139" s="11" t="s">
        <v>828</v>
      </c>
      <c r="K139" s="11" t="s">
        <v>829</v>
      </c>
      <c r="L139" s="11" t="s">
        <v>764</v>
      </c>
      <c r="M139" s="11" t="s">
        <v>774</v>
      </c>
      <c r="N139" s="11" t="s">
        <v>1478</v>
      </c>
      <c r="O139" s="11" t="s">
        <v>1479</v>
      </c>
      <c r="P139" s="11" t="s">
        <v>1479</v>
      </c>
      <c r="Q139" s="11"/>
      <c r="R139" s="11" t="s">
        <v>16</v>
      </c>
      <c r="S139" s="11" t="s">
        <v>16</v>
      </c>
      <c r="T139" s="11" t="s">
        <v>60</v>
      </c>
      <c r="U139" s="12" t="s">
        <v>833</v>
      </c>
      <c r="V139" s="12"/>
      <c r="W139" s="12"/>
    </row>
    <row r="140" spans="1:23" ht="64.05" customHeight="1" x14ac:dyDescent="0.3">
      <c r="A140" s="13">
        <v>136</v>
      </c>
      <c r="B140" s="11" t="s">
        <v>1480</v>
      </c>
      <c r="C140" s="11" t="s">
        <v>1480</v>
      </c>
      <c r="D140" s="11" t="s">
        <v>757</v>
      </c>
      <c r="E140" s="11" t="s">
        <v>1481</v>
      </c>
      <c r="F140" s="13">
        <v>2023</v>
      </c>
      <c r="G140" s="11" t="s">
        <v>1482</v>
      </c>
      <c r="H140" s="11" t="s">
        <v>1483</v>
      </c>
      <c r="I140" s="11" t="s">
        <v>827</v>
      </c>
      <c r="J140" s="11" t="s">
        <v>828</v>
      </c>
      <c r="K140" s="11" t="s">
        <v>829</v>
      </c>
      <c r="L140" s="11" t="s">
        <v>764</v>
      </c>
      <c r="M140" s="11" t="s">
        <v>774</v>
      </c>
      <c r="N140" s="11" t="s">
        <v>1484</v>
      </c>
      <c r="O140" s="11" t="s">
        <v>1485</v>
      </c>
      <c r="P140" s="11" t="s">
        <v>1485</v>
      </c>
      <c r="Q140" s="11"/>
      <c r="R140" s="11" t="s">
        <v>16</v>
      </c>
      <c r="S140" s="11" t="s">
        <v>16</v>
      </c>
      <c r="T140" s="11" t="s">
        <v>60</v>
      </c>
      <c r="U140" s="12" t="s">
        <v>833</v>
      </c>
      <c r="V140" s="12"/>
      <c r="W140" s="12"/>
    </row>
    <row r="141" spans="1:23" ht="64.05" customHeight="1" x14ac:dyDescent="0.3">
      <c r="A141" s="13">
        <v>137</v>
      </c>
      <c r="B141" s="11" t="s">
        <v>1486</v>
      </c>
      <c r="C141" s="11" t="s">
        <v>1486</v>
      </c>
      <c r="D141" s="11" t="s">
        <v>757</v>
      </c>
      <c r="E141" s="11" t="s">
        <v>1487</v>
      </c>
      <c r="F141" s="13">
        <v>2023</v>
      </c>
      <c r="G141" s="11" t="s">
        <v>1488</v>
      </c>
      <c r="H141" s="11" t="s">
        <v>1489</v>
      </c>
      <c r="I141" s="11" t="s">
        <v>827</v>
      </c>
      <c r="J141" s="11" t="s">
        <v>828</v>
      </c>
      <c r="K141" s="11" t="s">
        <v>829</v>
      </c>
      <c r="L141" s="11" t="s">
        <v>787</v>
      </c>
      <c r="M141" s="11" t="s">
        <v>774</v>
      </c>
      <c r="N141" s="11" t="s">
        <v>1490</v>
      </c>
      <c r="O141" s="11" t="s">
        <v>1491</v>
      </c>
      <c r="P141" s="11" t="s">
        <v>1491</v>
      </c>
      <c r="Q141" s="11"/>
      <c r="R141" s="11" t="s">
        <v>16</v>
      </c>
      <c r="S141" s="11" t="s">
        <v>16</v>
      </c>
      <c r="T141" s="11" t="s">
        <v>60</v>
      </c>
      <c r="U141" s="12" t="s">
        <v>833</v>
      </c>
      <c r="V141" s="12"/>
      <c r="W141" s="12"/>
    </row>
    <row r="142" spans="1:23" ht="64.05" customHeight="1" x14ac:dyDescent="0.3">
      <c r="A142" s="13">
        <v>138</v>
      </c>
      <c r="B142" s="11" t="s">
        <v>1492</v>
      </c>
      <c r="C142" s="11" t="s">
        <v>1492</v>
      </c>
      <c r="D142" s="11" t="s">
        <v>757</v>
      </c>
      <c r="E142" s="11" t="s">
        <v>1493</v>
      </c>
      <c r="F142" s="13">
        <v>2024</v>
      </c>
      <c r="G142" s="11" t="s">
        <v>1494</v>
      </c>
      <c r="H142" s="11" t="s">
        <v>1495</v>
      </c>
      <c r="I142" s="11" t="s">
        <v>827</v>
      </c>
      <c r="J142" s="11" t="s">
        <v>828</v>
      </c>
      <c r="K142" s="11" t="s">
        <v>829</v>
      </c>
      <c r="L142" s="11" t="s">
        <v>787</v>
      </c>
      <c r="M142" s="11" t="s">
        <v>774</v>
      </c>
      <c r="N142" s="11" t="s">
        <v>1496</v>
      </c>
      <c r="O142" s="11" t="s">
        <v>1497</v>
      </c>
      <c r="P142" s="11" t="s">
        <v>1497</v>
      </c>
      <c r="Q142" s="11"/>
      <c r="R142" s="11" t="s">
        <v>16</v>
      </c>
      <c r="S142" s="11" t="s">
        <v>16</v>
      </c>
      <c r="T142" s="11" t="s">
        <v>60</v>
      </c>
      <c r="U142" s="12" t="s">
        <v>833</v>
      </c>
      <c r="V142" s="12"/>
      <c r="W142" s="12"/>
    </row>
    <row r="143" spans="1:23" ht="64.05" customHeight="1" x14ac:dyDescent="0.3">
      <c r="A143" s="13">
        <v>139</v>
      </c>
      <c r="B143" s="11" t="s">
        <v>1498</v>
      </c>
      <c r="C143" s="11" t="s">
        <v>1498</v>
      </c>
      <c r="D143" s="11" t="s">
        <v>757</v>
      </c>
      <c r="E143" s="11" t="s">
        <v>1499</v>
      </c>
      <c r="F143" s="13">
        <v>2025</v>
      </c>
      <c r="G143" s="11" t="s">
        <v>1500</v>
      </c>
      <c r="H143" s="11" t="s">
        <v>1501</v>
      </c>
      <c r="I143" s="11" t="s">
        <v>827</v>
      </c>
      <c r="J143" s="11" t="s">
        <v>828</v>
      </c>
      <c r="K143" s="11" t="s">
        <v>829</v>
      </c>
      <c r="L143" s="11" t="s">
        <v>764</v>
      </c>
      <c r="M143" s="11" t="s">
        <v>774</v>
      </c>
      <c r="N143" s="11" t="s">
        <v>1502</v>
      </c>
      <c r="O143" s="11" t="s">
        <v>1503</v>
      </c>
      <c r="P143" s="11" t="s">
        <v>1503</v>
      </c>
      <c r="Q143" s="11"/>
      <c r="R143" s="11" t="s">
        <v>16</v>
      </c>
      <c r="S143" s="11" t="s">
        <v>16</v>
      </c>
      <c r="T143" s="11" t="s">
        <v>60</v>
      </c>
      <c r="U143" s="12" t="s">
        <v>833</v>
      </c>
      <c r="V143" s="12"/>
      <c r="W143" s="12"/>
    </row>
    <row r="144" spans="1:23" ht="64.05" customHeight="1" x14ac:dyDescent="0.3">
      <c r="A144" s="13">
        <v>140</v>
      </c>
      <c r="B144" s="11" t="s">
        <v>1504</v>
      </c>
      <c r="C144" s="11" t="s">
        <v>1504</v>
      </c>
      <c r="D144" s="11" t="s">
        <v>757</v>
      </c>
      <c r="E144" s="11" t="s">
        <v>1505</v>
      </c>
      <c r="F144" s="13">
        <v>2025</v>
      </c>
      <c r="G144" s="11" t="s">
        <v>1506</v>
      </c>
      <c r="H144" s="11" t="s">
        <v>1507</v>
      </c>
      <c r="I144" s="11" t="s">
        <v>827</v>
      </c>
      <c r="J144" s="11" t="s">
        <v>828</v>
      </c>
      <c r="K144" s="11" t="s">
        <v>829</v>
      </c>
      <c r="L144" s="11" t="s">
        <v>764</v>
      </c>
      <c r="M144" s="11" t="s">
        <v>774</v>
      </c>
      <c r="N144" s="11" t="s">
        <v>1508</v>
      </c>
      <c r="O144" s="11" t="s">
        <v>1509</v>
      </c>
      <c r="P144" s="11" t="s">
        <v>1509</v>
      </c>
      <c r="Q144" s="11"/>
      <c r="R144" s="11" t="s">
        <v>16</v>
      </c>
      <c r="S144" s="11" t="s">
        <v>16</v>
      </c>
      <c r="T144" s="11" t="s">
        <v>60</v>
      </c>
      <c r="U144" s="12" t="s">
        <v>833</v>
      </c>
      <c r="V144" s="12"/>
      <c r="W144" s="12"/>
    </row>
    <row r="145" spans="1:23" ht="64.05" customHeight="1" x14ac:dyDescent="0.3">
      <c r="A145" s="13">
        <v>141</v>
      </c>
      <c r="B145" s="11" t="s">
        <v>1510</v>
      </c>
      <c r="C145" s="11" t="s">
        <v>1510</v>
      </c>
      <c r="D145" s="11" t="s">
        <v>757</v>
      </c>
      <c r="E145" s="11" t="s">
        <v>1481</v>
      </c>
      <c r="F145" s="13">
        <v>2024</v>
      </c>
      <c r="G145" s="11" t="s">
        <v>1511</v>
      </c>
      <c r="H145" s="11" t="s">
        <v>1512</v>
      </c>
      <c r="I145" s="11" t="s">
        <v>827</v>
      </c>
      <c r="J145" s="11" t="s">
        <v>828</v>
      </c>
      <c r="K145" s="11" t="s">
        <v>829</v>
      </c>
      <c r="L145" s="11" t="s">
        <v>764</v>
      </c>
      <c r="M145" s="11" t="s">
        <v>774</v>
      </c>
      <c r="N145" s="11" t="s">
        <v>1513</v>
      </c>
      <c r="O145" s="11" t="s">
        <v>1514</v>
      </c>
      <c r="P145" s="11" t="s">
        <v>1514</v>
      </c>
      <c r="Q145" s="11"/>
      <c r="R145" s="11" t="s">
        <v>16</v>
      </c>
      <c r="S145" s="11" t="s">
        <v>16</v>
      </c>
      <c r="T145" s="11" t="s">
        <v>60</v>
      </c>
      <c r="U145" s="12" t="s">
        <v>833</v>
      </c>
      <c r="V145" s="12"/>
      <c r="W145" s="12"/>
    </row>
    <row r="146" spans="1:23" ht="64.05" customHeight="1" x14ac:dyDescent="0.3">
      <c r="A146" s="13">
        <v>142</v>
      </c>
      <c r="B146" s="11" t="s">
        <v>1515</v>
      </c>
      <c r="C146" s="11" t="s">
        <v>1515</v>
      </c>
      <c r="D146" s="11" t="s">
        <v>757</v>
      </c>
      <c r="E146" s="11" t="s">
        <v>1516</v>
      </c>
      <c r="F146" s="13">
        <v>2022</v>
      </c>
      <c r="G146" s="11" t="s">
        <v>1517</v>
      </c>
      <c r="H146" s="11" t="s">
        <v>1518</v>
      </c>
      <c r="I146" s="11" t="s">
        <v>827</v>
      </c>
      <c r="J146" s="11" t="s">
        <v>1098</v>
      </c>
      <c r="K146" s="11" t="s">
        <v>829</v>
      </c>
      <c r="L146" s="11" t="s">
        <v>764</v>
      </c>
      <c r="M146" s="11" t="s">
        <v>774</v>
      </c>
      <c r="N146" s="11" t="s">
        <v>1519</v>
      </c>
      <c r="O146" s="11" t="s">
        <v>1520</v>
      </c>
      <c r="P146" s="11" t="s">
        <v>1520</v>
      </c>
      <c r="Q146" s="11" t="s">
        <v>1520</v>
      </c>
      <c r="R146" s="11" t="s">
        <v>16</v>
      </c>
      <c r="S146" s="11" t="s">
        <v>16</v>
      </c>
      <c r="T146" s="11" t="s">
        <v>60</v>
      </c>
      <c r="U146" s="12" t="s">
        <v>833</v>
      </c>
      <c r="V146" s="12"/>
      <c r="W146" s="12"/>
    </row>
    <row r="147" spans="1:23" ht="64.05" customHeight="1" x14ac:dyDescent="0.3">
      <c r="A147" s="13">
        <v>143</v>
      </c>
      <c r="B147" s="11" t="s">
        <v>1521</v>
      </c>
      <c r="C147" s="11" t="s">
        <v>1521</v>
      </c>
      <c r="D147" s="11" t="s">
        <v>757</v>
      </c>
      <c r="E147" s="11" t="s">
        <v>1522</v>
      </c>
      <c r="F147" s="13">
        <v>2022</v>
      </c>
      <c r="G147" s="11" t="s">
        <v>1523</v>
      </c>
      <c r="H147" s="11" t="s">
        <v>1524</v>
      </c>
      <c r="I147" s="11" t="s">
        <v>827</v>
      </c>
      <c r="J147" s="11" t="s">
        <v>828</v>
      </c>
      <c r="K147" s="11" t="s">
        <v>829</v>
      </c>
      <c r="L147" s="11" t="s">
        <v>787</v>
      </c>
      <c r="M147" s="11" t="s">
        <v>765</v>
      </c>
      <c r="N147" s="11" t="s">
        <v>1525</v>
      </c>
      <c r="O147" s="11" t="s">
        <v>1526</v>
      </c>
      <c r="P147" s="11" t="s">
        <v>1526</v>
      </c>
      <c r="Q147" s="11"/>
      <c r="R147" s="11" t="s">
        <v>16</v>
      </c>
      <c r="S147" s="11" t="s">
        <v>16</v>
      </c>
      <c r="T147" s="11" t="s">
        <v>60</v>
      </c>
      <c r="U147" s="12" t="s">
        <v>833</v>
      </c>
      <c r="V147" s="12" t="s">
        <v>1139</v>
      </c>
      <c r="W147" s="12"/>
    </row>
    <row r="148" spans="1:23" ht="64.05" customHeight="1" x14ac:dyDescent="0.3">
      <c r="A148" s="13">
        <v>144</v>
      </c>
      <c r="B148" s="11" t="s">
        <v>1527</v>
      </c>
      <c r="C148" s="11" t="s">
        <v>1527</v>
      </c>
      <c r="D148" s="11" t="s">
        <v>757</v>
      </c>
      <c r="E148" s="11" t="s">
        <v>1528</v>
      </c>
      <c r="F148" s="13">
        <v>2022</v>
      </c>
      <c r="G148" s="11" t="s">
        <v>1529</v>
      </c>
      <c r="H148" s="11" t="s">
        <v>1530</v>
      </c>
      <c r="I148" s="11" t="s">
        <v>827</v>
      </c>
      <c r="J148" s="11" t="s">
        <v>828</v>
      </c>
      <c r="K148" s="11" t="s">
        <v>829</v>
      </c>
      <c r="L148" s="11" t="s">
        <v>787</v>
      </c>
      <c r="M148" s="11" t="s">
        <v>894</v>
      </c>
      <c r="N148" s="11" t="s">
        <v>1531</v>
      </c>
      <c r="O148" s="11" t="s">
        <v>1532</v>
      </c>
      <c r="P148" s="11" t="s">
        <v>1532</v>
      </c>
      <c r="Q148" s="11"/>
      <c r="R148" s="11" t="s">
        <v>16</v>
      </c>
      <c r="S148" s="11" t="s">
        <v>16</v>
      </c>
      <c r="T148" s="11" t="s">
        <v>60</v>
      </c>
      <c r="U148" s="12" t="s">
        <v>833</v>
      </c>
      <c r="V148" s="12" t="s">
        <v>1139</v>
      </c>
      <c r="W148" s="12"/>
    </row>
    <row r="149" spans="1:23" ht="64.05" customHeight="1" x14ac:dyDescent="0.3">
      <c r="A149" s="13">
        <v>145</v>
      </c>
      <c r="B149" s="11" t="s">
        <v>1533</v>
      </c>
      <c r="C149" s="11" t="s">
        <v>1533</v>
      </c>
      <c r="D149" s="11" t="s">
        <v>757</v>
      </c>
      <c r="E149" s="11" t="s">
        <v>1534</v>
      </c>
      <c r="F149" s="13">
        <v>2014</v>
      </c>
      <c r="G149" s="11" t="s">
        <v>1535</v>
      </c>
      <c r="H149" s="11" t="s">
        <v>1536</v>
      </c>
      <c r="I149" s="11" t="s">
        <v>827</v>
      </c>
      <c r="J149" s="11" t="s">
        <v>828</v>
      </c>
      <c r="K149" s="11" t="s">
        <v>829</v>
      </c>
      <c r="L149" s="11" t="s">
        <v>787</v>
      </c>
      <c r="M149" s="11" t="s">
        <v>894</v>
      </c>
      <c r="N149" s="11" t="s">
        <v>1537</v>
      </c>
      <c r="O149" s="11" t="s">
        <v>1538</v>
      </c>
      <c r="P149" s="11" t="s">
        <v>1538</v>
      </c>
      <c r="Q149" s="11"/>
      <c r="R149" s="11" t="s">
        <v>1117</v>
      </c>
      <c r="S149" s="11" t="s">
        <v>16</v>
      </c>
      <c r="T149" s="11" t="s">
        <v>60</v>
      </c>
      <c r="U149" s="12" t="s">
        <v>833</v>
      </c>
      <c r="V149" s="12" t="s">
        <v>1139</v>
      </c>
      <c r="W149" s="12"/>
    </row>
    <row r="150" spans="1:23" ht="64.05" customHeight="1" x14ac:dyDescent="0.3">
      <c r="A150" s="13">
        <v>146</v>
      </c>
      <c r="B150" s="11" t="s">
        <v>1539</v>
      </c>
      <c r="C150" s="11" t="s">
        <v>1539</v>
      </c>
      <c r="D150" s="11" t="s">
        <v>757</v>
      </c>
      <c r="E150" s="11" t="s">
        <v>1540</v>
      </c>
      <c r="F150" s="13">
        <v>2015</v>
      </c>
      <c r="G150" s="11" t="s">
        <v>1541</v>
      </c>
      <c r="H150" s="11" t="s">
        <v>1542</v>
      </c>
      <c r="I150" s="11" t="s">
        <v>827</v>
      </c>
      <c r="J150" s="11" t="s">
        <v>828</v>
      </c>
      <c r="K150" s="11" t="s">
        <v>829</v>
      </c>
      <c r="L150" s="11" t="s">
        <v>764</v>
      </c>
      <c r="M150" s="11" t="s">
        <v>846</v>
      </c>
      <c r="N150" s="11"/>
      <c r="O150" s="11" t="s">
        <v>1543</v>
      </c>
      <c r="P150" s="11" t="s">
        <v>1543</v>
      </c>
      <c r="Q150" s="11"/>
      <c r="R150" s="11" t="s">
        <v>16</v>
      </c>
      <c r="S150" s="11" t="s">
        <v>16</v>
      </c>
      <c r="T150" s="11" t="s">
        <v>60</v>
      </c>
      <c r="U150" s="12" t="s">
        <v>833</v>
      </c>
      <c r="V150" s="12" t="s">
        <v>1139</v>
      </c>
      <c r="W150" s="12"/>
    </row>
    <row r="151" spans="1:23" ht="64.05" customHeight="1" x14ac:dyDescent="0.3">
      <c r="A151" s="13">
        <v>147</v>
      </c>
      <c r="B151" s="11" t="s">
        <v>1544</v>
      </c>
      <c r="C151" s="11" t="s">
        <v>1544</v>
      </c>
      <c r="D151" s="11" t="s">
        <v>757</v>
      </c>
      <c r="E151" s="11" t="s">
        <v>1545</v>
      </c>
      <c r="F151" s="13">
        <v>2021</v>
      </c>
      <c r="G151" s="11" t="s">
        <v>1546</v>
      </c>
      <c r="H151" s="11" t="s">
        <v>1547</v>
      </c>
      <c r="I151" s="11" t="s">
        <v>827</v>
      </c>
      <c r="J151" s="11" t="s">
        <v>828</v>
      </c>
      <c r="K151" s="11" t="s">
        <v>829</v>
      </c>
      <c r="L151" s="11" t="s">
        <v>764</v>
      </c>
      <c r="M151" s="11" t="s">
        <v>846</v>
      </c>
      <c r="N151" s="11" t="s">
        <v>1548</v>
      </c>
      <c r="O151" s="11" t="s">
        <v>1549</v>
      </c>
      <c r="P151" s="11" t="s">
        <v>1549</v>
      </c>
      <c r="Q151" s="11"/>
      <c r="R151" s="11" t="s">
        <v>16</v>
      </c>
      <c r="S151" s="11" t="s">
        <v>16</v>
      </c>
      <c r="T151" s="11" t="s">
        <v>60</v>
      </c>
      <c r="U151" s="12" t="s">
        <v>833</v>
      </c>
      <c r="V151" s="12" t="s">
        <v>1139</v>
      </c>
      <c r="W151" s="12"/>
    </row>
    <row r="152" spans="1:23" ht="64.05" customHeight="1" x14ac:dyDescent="0.3">
      <c r="A152" s="13">
        <v>148</v>
      </c>
      <c r="B152" s="11" t="s">
        <v>1550</v>
      </c>
      <c r="C152" s="11" t="s">
        <v>1550</v>
      </c>
      <c r="D152" s="11" t="s">
        <v>757</v>
      </c>
      <c r="E152" s="11" t="s">
        <v>1551</v>
      </c>
      <c r="F152" s="13">
        <v>2007</v>
      </c>
      <c r="G152" s="11" t="s">
        <v>1552</v>
      </c>
      <c r="H152" s="11" t="s">
        <v>1553</v>
      </c>
      <c r="I152" s="11" t="s">
        <v>827</v>
      </c>
      <c r="J152" s="11" t="s">
        <v>828</v>
      </c>
      <c r="K152" s="11" t="s">
        <v>829</v>
      </c>
      <c r="L152" s="11" t="s">
        <v>764</v>
      </c>
      <c r="M152" s="11" t="s">
        <v>846</v>
      </c>
      <c r="N152" s="11"/>
      <c r="O152" s="11" t="s">
        <v>1554</v>
      </c>
      <c r="P152" s="11" t="s">
        <v>1554</v>
      </c>
      <c r="Q152" s="11" t="s">
        <v>1555</v>
      </c>
      <c r="R152" s="11" t="s">
        <v>16</v>
      </c>
      <c r="S152" s="11" t="s">
        <v>16</v>
      </c>
      <c r="T152" s="11" t="s">
        <v>60</v>
      </c>
      <c r="U152" s="12" t="s">
        <v>833</v>
      </c>
      <c r="V152" s="12" t="s">
        <v>1139</v>
      </c>
      <c r="W152" s="12"/>
    </row>
    <row r="153" spans="1:23" ht="64.05" customHeight="1" x14ac:dyDescent="0.3">
      <c r="A153" s="13">
        <v>149</v>
      </c>
      <c r="B153" s="11" t="s">
        <v>1556</v>
      </c>
      <c r="C153" s="11" t="s">
        <v>1556</v>
      </c>
      <c r="D153" s="11" t="s">
        <v>757</v>
      </c>
      <c r="E153" s="11" t="s">
        <v>1557</v>
      </c>
      <c r="F153" s="13">
        <v>1991</v>
      </c>
      <c r="G153" s="11" t="s">
        <v>1558</v>
      </c>
      <c r="H153" s="11" t="s">
        <v>1559</v>
      </c>
      <c r="I153" s="11" t="s">
        <v>1112</v>
      </c>
      <c r="J153" s="11" t="s">
        <v>1113</v>
      </c>
      <c r="K153" s="11" t="s">
        <v>1114</v>
      </c>
      <c r="L153" s="11" t="s">
        <v>764</v>
      </c>
      <c r="M153" s="11" t="s">
        <v>894</v>
      </c>
      <c r="N153" s="11"/>
      <c r="O153" s="11" t="s">
        <v>1560</v>
      </c>
      <c r="P153" s="11" t="s">
        <v>1560</v>
      </c>
      <c r="Q153" s="11"/>
      <c r="R153" s="11" t="s">
        <v>16</v>
      </c>
      <c r="S153" s="11" t="s">
        <v>16</v>
      </c>
      <c r="T153" s="11" t="s">
        <v>60</v>
      </c>
      <c r="U153" s="12" t="s">
        <v>1118</v>
      </c>
      <c r="V153" s="12" t="s">
        <v>1139</v>
      </c>
      <c r="W153" s="12"/>
    </row>
    <row r="154" spans="1:23" ht="64.05" customHeight="1" x14ac:dyDescent="0.3">
      <c r="A154" s="13">
        <v>150</v>
      </c>
      <c r="B154" s="11" t="s">
        <v>1561</v>
      </c>
      <c r="C154" s="11" t="s">
        <v>1561</v>
      </c>
      <c r="D154" s="11" t="s">
        <v>757</v>
      </c>
      <c r="E154" s="11" t="s">
        <v>1562</v>
      </c>
      <c r="F154" s="13">
        <v>2019</v>
      </c>
      <c r="G154" s="11" t="s">
        <v>1563</v>
      </c>
      <c r="H154" s="11" t="s">
        <v>1564</v>
      </c>
      <c r="I154" s="11" t="s">
        <v>827</v>
      </c>
      <c r="J154" s="11" t="s">
        <v>828</v>
      </c>
      <c r="K154" s="11" t="s">
        <v>829</v>
      </c>
      <c r="L154" s="11" t="s">
        <v>764</v>
      </c>
      <c r="M154" s="11" t="s">
        <v>894</v>
      </c>
      <c r="N154" s="11" t="s">
        <v>1565</v>
      </c>
      <c r="O154" s="11" t="s">
        <v>1566</v>
      </c>
      <c r="P154" s="11" t="s">
        <v>1566</v>
      </c>
      <c r="Q154" s="11" t="s">
        <v>1567</v>
      </c>
      <c r="R154" s="11" t="s">
        <v>16</v>
      </c>
      <c r="S154" s="11" t="s">
        <v>16</v>
      </c>
      <c r="T154" s="11" t="s">
        <v>60</v>
      </c>
      <c r="U154" s="12" t="s">
        <v>833</v>
      </c>
      <c r="V154" s="12" t="s">
        <v>1139</v>
      </c>
      <c r="W154" s="12"/>
    </row>
    <row r="155" spans="1:23" ht="64.05" customHeight="1" x14ac:dyDescent="0.3">
      <c r="A155" s="13">
        <v>151</v>
      </c>
      <c r="B155" s="11" t="s">
        <v>1568</v>
      </c>
      <c r="C155" s="11" t="s">
        <v>1568</v>
      </c>
      <c r="D155" s="11" t="s">
        <v>757</v>
      </c>
      <c r="E155" s="11" t="s">
        <v>1569</v>
      </c>
      <c r="F155" s="13">
        <v>1977</v>
      </c>
      <c r="G155" s="11" t="s">
        <v>1570</v>
      </c>
      <c r="H155" s="11" t="s">
        <v>1571</v>
      </c>
      <c r="I155" s="11" t="s">
        <v>827</v>
      </c>
      <c r="J155" s="11" t="s">
        <v>1098</v>
      </c>
      <c r="K155" s="11" t="s">
        <v>829</v>
      </c>
      <c r="L155" s="11" t="s">
        <v>787</v>
      </c>
      <c r="M155" s="11" t="s">
        <v>765</v>
      </c>
      <c r="N155" s="11" t="s">
        <v>1572</v>
      </c>
      <c r="O155" s="11" t="s">
        <v>1573</v>
      </c>
      <c r="P155" s="11" t="s">
        <v>1573</v>
      </c>
      <c r="Q155" s="11"/>
      <c r="R155" s="11" t="s">
        <v>1117</v>
      </c>
      <c r="S155" s="11" t="s">
        <v>16</v>
      </c>
      <c r="T155" s="11" t="s">
        <v>60</v>
      </c>
      <c r="U155" s="12" t="s">
        <v>833</v>
      </c>
      <c r="V155" s="12"/>
      <c r="W155" s="12"/>
    </row>
    <row r="156" spans="1:23" ht="64.05" customHeight="1" x14ac:dyDescent="0.3">
      <c r="A156" s="13">
        <v>152</v>
      </c>
      <c r="B156" s="11" t="s">
        <v>1574</v>
      </c>
      <c r="C156" s="11" t="s">
        <v>1574</v>
      </c>
      <c r="D156" s="11" t="s">
        <v>757</v>
      </c>
      <c r="E156" s="11" t="s">
        <v>1575</v>
      </c>
      <c r="F156" s="13">
        <v>2009</v>
      </c>
      <c r="G156" s="11" t="s">
        <v>1576</v>
      </c>
      <c r="H156" s="11" t="s">
        <v>1577</v>
      </c>
      <c r="I156" s="11" t="s">
        <v>827</v>
      </c>
      <c r="J156" s="11" t="s">
        <v>828</v>
      </c>
      <c r="K156" s="11" t="s">
        <v>829</v>
      </c>
      <c r="L156" s="11" t="s">
        <v>787</v>
      </c>
      <c r="M156" s="11" t="s">
        <v>830</v>
      </c>
      <c r="N156" s="11"/>
      <c r="O156" s="11" t="s">
        <v>1578</v>
      </c>
      <c r="P156" s="11" t="s">
        <v>1578</v>
      </c>
      <c r="Q156" s="11" t="s">
        <v>1579</v>
      </c>
      <c r="R156" s="11" t="s">
        <v>1117</v>
      </c>
      <c r="S156" s="11" t="s">
        <v>16</v>
      </c>
      <c r="T156" s="11" t="s">
        <v>60</v>
      </c>
      <c r="U156" s="12" t="s">
        <v>833</v>
      </c>
      <c r="V156" s="12"/>
      <c r="W156" s="12"/>
    </row>
    <row r="157" spans="1:23" ht="64.05" customHeight="1" x14ac:dyDescent="0.3">
      <c r="A157" s="13">
        <v>153</v>
      </c>
      <c r="B157" s="11" t="s">
        <v>1580</v>
      </c>
      <c r="C157" s="11" t="s">
        <v>1580</v>
      </c>
      <c r="D157" s="11" t="s">
        <v>757</v>
      </c>
      <c r="E157" s="11" t="s">
        <v>1581</v>
      </c>
      <c r="F157" s="13">
        <v>2019</v>
      </c>
      <c r="G157" s="11" t="s">
        <v>1581</v>
      </c>
      <c r="H157" s="11" t="s">
        <v>1582</v>
      </c>
      <c r="I157" s="11" t="s">
        <v>984</v>
      </c>
      <c r="J157" s="11" t="s">
        <v>985</v>
      </c>
      <c r="K157" s="11" t="s">
        <v>986</v>
      </c>
      <c r="L157" s="11" t="s">
        <v>787</v>
      </c>
      <c r="M157" s="11" t="s">
        <v>846</v>
      </c>
      <c r="N157" s="11"/>
      <c r="O157" s="11" t="s">
        <v>1583</v>
      </c>
      <c r="P157" s="11" t="s">
        <v>1583</v>
      </c>
      <c r="Q157" s="11"/>
      <c r="R157" s="11" t="s">
        <v>1117</v>
      </c>
      <c r="S157" s="11" t="s">
        <v>16</v>
      </c>
      <c r="T157" s="11" t="s">
        <v>60</v>
      </c>
      <c r="U157" s="12" t="s">
        <v>805</v>
      </c>
      <c r="V157" s="12"/>
      <c r="W157" s="12"/>
    </row>
    <row r="158" spans="1:23" ht="64.05" customHeight="1" x14ac:dyDescent="0.3">
      <c r="A158" s="13">
        <v>154</v>
      </c>
      <c r="B158" s="11" t="s">
        <v>1584</v>
      </c>
      <c r="C158" s="11" t="s">
        <v>1584</v>
      </c>
      <c r="D158" s="11" t="s">
        <v>757</v>
      </c>
      <c r="E158" s="11" t="s">
        <v>1585</v>
      </c>
      <c r="F158" s="13">
        <v>2022</v>
      </c>
      <c r="G158" s="11" t="s">
        <v>1585</v>
      </c>
      <c r="H158" s="11" t="s">
        <v>1586</v>
      </c>
      <c r="I158" s="11" t="s">
        <v>785</v>
      </c>
      <c r="J158" s="11" t="s">
        <v>786</v>
      </c>
      <c r="K158" s="11" t="s">
        <v>763</v>
      </c>
      <c r="L158" s="11" t="s">
        <v>787</v>
      </c>
      <c r="M158" s="11" t="s">
        <v>774</v>
      </c>
      <c r="N158" s="11"/>
      <c r="O158" s="11" t="s">
        <v>1587</v>
      </c>
      <c r="P158" s="11" t="s">
        <v>1587</v>
      </c>
      <c r="Q158" s="11"/>
      <c r="R158" s="11" t="s">
        <v>16</v>
      </c>
      <c r="S158" s="11" t="s">
        <v>16</v>
      </c>
      <c r="T158" s="11" t="s">
        <v>60</v>
      </c>
      <c r="U158" s="12" t="s">
        <v>768</v>
      </c>
      <c r="V158" s="12"/>
      <c r="W158" s="12"/>
    </row>
    <row r="159" spans="1:23" ht="64.05" customHeight="1" x14ac:dyDescent="0.3">
      <c r="A159" s="13">
        <v>155</v>
      </c>
      <c r="B159" s="11" t="s">
        <v>1588</v>
      </c>
      <c r="C159" s="11" t="s">
        <v>1588</v>
      </c>
      <c r="D159" s="11" t="s">
        <v>757</v>
      </c>
      <c r="E159" s="11" t="s">
        <v>1589</v>
      </c>
      <c r="F159" s="13">
        <v>2023</v>
      </c>
      <c r="G159" s="11" t="s">
        <v>1589</v>
      </c>
      <c r="H159" s="11" t="s">
        <v>1590</v>
      </c>
      <c r="I159" s="11" t="s">
        <v>785</v>
      </c>
      <c r="J159" s="11" t="s">
        <v>786</v>
      </c>
      <c r="K159" s="11" t="s">
        <v>763</v>
      </c>
      <c r="L159" s="11" t="s">
        <v>787</v>
      </c>
      <c r="M159" s="11" t="s">
        <v>774</v>
      </c>
      <c r="N159" s="11"/>
      <c r="O159" s="11" t="s">
        <v>1591</v>
      </c>
      <c r="P159" s="11" t="s">
        <v>1591</v>
      </c>
      <c r="Q159" s="11"/>
      <c r="R159" s="11" t="s">
        <v>1117</v>
      </c>
      <c r="S159" s="11" t="s">
        <v>16</v>
      </c>
      <c r="T159" s="11" t="s">
        <v>60</v>
      </c>
      <c r="U159" s="12" t="s">
        <v>768</v>
      </c>
      <c r="V159" s="12"/>
      <c r="W159" s="12"/>
    </row>
    <row r="160" spans="1:23" ht="64.05" customHeight="1" x14ac:dyDescent="0.3">
      <c r="A160" s="13">
        <v>156</v>
      </c>
      <c r="B160" s="11" t="s">
        <v>1592</v>
      </c>
      <c r="C160" s="11" t="s">
        <v>1592</v>
      </c>
      <c r="D160" s="11" t="s">
        <v>757</v>
      </c>
      <c r="E160" s="11" t="s">
        <v>1593</v>
      </c>
      <c r="F160" s="13">
        <v>2021</v>
      </c>
      <c r="G160" s="11" t="s">
        <v>1593</v>
      </c>
      <c r="H160" s="11" t="s">
        <v>1594</v>
      </c>
      <c r="I160" s="11" t="s">
        <v>785</v>
      </c>
      <c r="J160" s="11" t="s">
        <v>786</v>
      </c>
      <c r="K160" s="11" t="s">
        <v>763</v>
      </c>
      <c r="L160" s="11" t="s">
        <v>787</v>
      </c>
      <c r="M160" s="11" t="s">
        <v>846</v>
      </c>
      <c r="N160" s="11"/>
      <c r="O160" s="11" t="s">
        <v>1595</v>
      </c>
      <c r="P160" s="11" t="s">
        <v>1595</v>
      </c>
      <c r="Q160" s="11"/>
      <c r="R160" s="11" t="s">
        <v>1117</v>
      </c>
      <c r="S160" s="11" t="s">
        <v>16</v>
      </c>
      <c r="T160" s="11" t="s">
        <v>60</v>
      </c>
      <c r="U160" s="12" t="s">
        <v>768</v>
      </c>
      <c r="V160" s="12"/>
      <c r="W160" s="12"/>
    </row>
    <row r="161" spans="1:23" ht="64.05" customHeight="1" x14ac:dyDescent="0.3">
      <c r="A161" s="13">
        <v>157</v>
      </c>
      <c r="B161" s="11" t="s">
        <v>1596</v>
      </c>
      <c r="C161" s="11" t="s">
        <v>1596</v>
      </c>
      <c r="D161" s="11" t="s">
        <v>757</v>
      </c>
      <c r="E161" s="11" t="s">
        <v>1597</v>
      </c>
      <c r="F161" s="13">
        <v>2011</v>
      </c>
      <c r="G161" s="11" t="s">
        <v>1598</v>
      </c>
      <c r="H161" s="11" t="s">
        <v>1599</v>
      </c>
      <c r="I161" s="11" t="s">
        <v>827</v>
      </c>
      <c r="J161" s="11" t="s">
        <v>828</v>
      </c>
      <c r="K161" s="11" t="s">
        <v>829</v>
      </c>
      <c r="L161" s="11" t="s">
        <v>787</v>
      </c>
      <c r="M161" s="11" t="s">
        <v>765</v>
      </c>
      <c r="N161" s="11" t="s">
        <v>1600</v>
      </c>
      <c r="O161" s="11" t="s">
        <v>1601</v>
      </c>
      <c r="P161" s="11" t="s">
        <v>1602</v>
      </c>
      <c r="Q161" s="11" t="s">
        <v>1601</v>
      </c>
      <c r="R161" s="11" t="s">
        <v>1117</v>
      </c>
      <c r="S161" s="11" t="s">
        <v>16</v>
      </c>
      <c r="T161" s="11" t="s">
        <v>60</v>
      </c>
      <c r="U161" s="12" t="s">
        <v>833</v>
      </c>
      <c r="V161" s="12" t="s">
        <v>1377</v>
      </c>
      <c r="W161" s="12"/>
    </row>
    <row r="162" spans="1:23" ht="64.05" customHeight="1" x14ac:dyDescent="0.3">
      <c r="A162" s="13">
        <v>158</v>
      </c>
      <c r="B162" s="11" t="s">
        <v>1603</v>
      </c>
      <c r="C162" s="11" t="s">
        <v>1603</v>
      </c>
      <c r="D162" s="11" t="s">
        <v>757</v>
      </c>
      <c r="E162" s="11" t="s">
        <v>1604</v>
      </c>
      <c r="F162" s="13">
        <v>2005</v>
      </c>
      <c r="G162" s="11" t="s">
        <v>1605</v>
      </c>
      <c r="H162" s="11" t="s">
        <v>1606</v>
      </c>
      <c r="I162" s="11" t="s">
        <v>827</v>
      </c>
      <c r="J162" s="11" t="s">
        <v>1098</v>
      </c>
      <c r="K162" s="11" t="s">
        <v>829</v>
      </c>
      <c r="L162" s="11" t="s">
        <v>787</v>
      </c>
      <c r="M162" s="11" t="s">
        <v>765</v>
      </c>
      <c r="N162" s="11" t="s">
        <v>1607</v>
      </c>
      <c r="O162" s="11" t="s">
        <v>1608</v>
      </c>
      <c r="P162" s="11" t="s">
        <v>1609</v>
      </c>
      <c r="Q162" s="11" t="s">
        <v>1608</v>
      </c>
      <c r="R162" s="11" t="s">
        <v>1117</v>
      </c>
      <c r="S162" s="11" t="s">
        <v>16</v>
      </c>
      <c r="T162" s="11" t="s">
        <v>60</v>
      </c>
      <c r="U162" s="12" t="s">
        <v>833</v>
      </c>
      <c r="V162" s="12" t="s">
        <v>1377</v>
      </c>
      <c r="W162" s="12"/>
    </row>
    <row r="163" spans="1:23" ht="64.05" customHeight="1" x14ac:dyDescent="0.3">
      <c r="A163" s="13">
        <v>159</v>
      </c>
      <c r="B163" s="11" t="s">
        <v>1610</v>
      </c>
      <c r="C163" s="11" t="s">
        <v>1610</v>
      </c>
      <c r="D163" s="11" t="s">
        <v>757</v>
      </c>
      <c r="E163" s="11" t="s">
        <v>1611</v>
      </c>
      <c r="F163" s="13">
        <v>2014</v>
      </c>
      <c r="G163" s="11" t="s">
        <v>1612</v>
      </c>
      <c r="H163" s="11" t="s">
        <v>1613</v>
      </c>
      <c r="I163" s="11" t="s">
        <v>827</v>
      </c>
      <c r="J163" s="11" t="s">
        <v>828</v>
      </c>
      <c r="K163" s="11" t="s">
        <v>829</v>
      </c>
      <c r="L163" s="11" t="s">
        <v>787</v>
      </c>
      <c r="M163" s="11" t="s">
        <v>894</v>
      </c>
      <c r="N163" s="11" t="s">
        <v>1614</v>
      </c>
      <c r="O163" s="11" t="s">
        <v>1615</v>
      </c>
      <c r="P163" s="11" t="s">
        <v>1615</v>
      </c>
      <c r="Q163" s="11" t="s">
        <v>2146</v>
      </c>
      <c r="R163" s="11" t="s">
        <v>1117</v>
      </c>
      <c r="S163" s="11" t="s">
        <v>16</v>
      </c>
      <c r="T163" s="11" t="s">
        <v>60</v>
      </c>
      <c r="U163" s="12" t="s">
        <v>833</v>
      </c>
      <c r="V163" s="12" t="s">
        <v>1377</v>
      </c>
      <c r="W163" s="12"/>
    </row>
    <row r="164" spans="1:23" ht="64.05" customHeight="1" x14ac:dyDescent="0.3">
      <c r="A164" s="13">
        <v>160</v>
      </c>
      <c r="B164" s="11" t="s">
        <v>1616</v>
      </c>
      <c r="C164" s="11" t="s">
        <v>1616</v>
      </c>
      <c r="D164" s="11" t="s">
        <v>757</v>
      </c>
      <c r="E164" s="11" t="s">
        <v>1617</v>
      </c>
      <c r="F164" s="13">
        <v>2016</v>
      </c>
      <c r="G164" s="11" t="s">
        <v>1618</v>
      </c>
      <c r="H164" s="11" t="s">
        <v>1619</v>
      </c>
      <c r="I164" s="11" t="s">
        <v>827</v>
      </c>
      <c r="J164" s="11" t="s">
        <v>828</v>
      </c>
      <c r="K164" s="11" t="s">
        <v>829</v>
      </c>
      <c r="L164" s="11" t="s">
        <v>787</v>
      </c>
      <c r="M164" s="11" t="s">
        <v>894</v>
      </c>
      <c r="N164" s="11" t="s">
        <v>1620</v>
      </c>
      <c r="O164" s="11" t="s">
        <v>1621</v>
      </c>
      <c r="P164" s="11" t="s">
        <v>1622</v>
      </c>
      <c r="Q164" s="11" t="s">
        <v>1621</v>
      </c>
      <c r="R164" s="11" t="s">
        <v>1117</v>
      </c>
      <c r="S164" s="11" t="s">
        <v>16</v>
      </c>
      <c r="T164" s="11" t="s">
        <v>60</v>
      </c>
      <c r="U164" s="12" t="s">
        <v>833</v>
      </c>
      <c r="V164" s="12" t="s">
        <v>1377</v>
      </c>
      <c r="W164" s="12"/>
    </row>
  </sheetData>
  <mergeCells count="2">
    <mergeCell ref="A1:W1"/>
    <mergeCell ref="A2:W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7"/>
  <sheetViews>
    <sheetView showGridLines="0" workbookViewId="0">
      <selection sqref="A1:N1"/>
    </sheetView>
  </sheetViews>
  <sheetFormatPr defaultRowHeight="14.4" x14ac:dyDescent="0.3"/>
  <cols>
    <col min="1" max="1" width="14" customWidth="1"/>
    <col min="2" max="2" width="38" customWidth="1"/>
    <col min="3" max="3" width="9" customWidth="1"/>
    <col min="4" max="4" width="24" customWidth="1"/>
    <col min="5" max="6" width="26" customWidth="1"/>
    <col min="7" max="7" width="30" customWidth="1"/>
    <col min="8" max="8" width="28" customWidth="1"/>
    <col min="9" max="9" width="20" customWidth="1"/>
    <col min="10" max="11" width="42" customWidth="1"/>
    <col min="12" max="12" width="15" customWidth="1"/>
    <col min="13" max="13" width="20" customWidth="1"/>
    <col min="14" max="14" width="34" customWidth="1"/>
  </cols>
  <sheetData>
    <row r="1" spans="1:14" ht="28.05" customHeight="1" x14ac:dyDescent="0.3">
      <c r="A1" s="24" t="s">
        <v>1623</v>
      </c>
      <c r="B1" s="24"/>
      <c r="C1" s="24"/>
      <c r="D1" s="24"/>
      <c r="E1" s="24"/>
      <c r="F1" s="24"/>
      <c r="G1" s="24"/>
      <c r="H1" s="24"/>
      <c r="I1" s="24"/>
      <c r="J1" s="24"/>
      <c r="K1" s="24"/>
      <c r="L1" s="24"/>
      <c r="M1" s="24"/>
      <c r="N1" s="24"/>
    </row>
    <row r="2" spans="1:14" ht="34.049999999999997" customHeight="1" x14ac:dyDescent="0.3">
      <c r="A2" s="25" t="s">
        <v>1624</v>
      </c>
      <c r="B2" s="25"/>
      <c r="C2" s="25"/>
      <c r="D2" s="25"/>
      <c r="E2" s="25"/>
      <c r="F2" s="25"/>
      <c r="G2" s="25"/>
      <c r="H2" s="25"/>
      <c r="I2" s="25"/>
      <c r="J2" s="25"/>
      <c r="K2" s="25"/>
      <c r="L2" s="25"/>
      <c r="M2" s="25"/>
      <c r="N2" s="25"/>
    </row>
    <row r="4" spans="1:14" ht="36" customHeight="1" x14ac:dyDescent="0.3">
      <c r="A4" s="10" t="s">
        <v>734</v>
      </c>
      <c r="B4" s="10" t="s">
        <v>1625</v>
      </c>
      <c r="C4" s="10" t="s">
        <v>738</v>
      </c>
      <c r="D4" s="10" t="s">
        <v>1626</v>
      </c>
      <c r="E4" s="10" t="s">
        <v>742</v>
      </c>
      <c r="F4" s="10" t="s">
        <v>1627</v>
      </c>
      <c r="G4" s="10" t="s">
        <v>745</v>
      </c>
      <c r="H4" s="10" t="s">
        <v>1628</v>
      </c>
      <c r="I4" s="10" t="s">
        <v>746</v>
      </c>
      <c r="J4" s="10" t="s">
        <v>748</v>
      </c>
      <c r="K4" s="10" t="s">
        <v>749</v>
      </c>
      <c r="L4" s="10" t="s">
        <v>170</v>
      </c>
      <c r="M4" s="10" t="s">
        <v>57</v>
      </c>
      <c r="N4" s="10" t="s">
        <v>172</v>
      </c>
    </row>
    <row r="5" spans="1:14" ht="43.2" x14ac:dyDescent="0.3">
      <c r="A5" s="12" t="s">
        <v>1629</v>
      </c>
      <c r="B5" s="12" t="s">
        <v>1630</v>
      </c>
      <c r="C5" s="12">
        <v>2005</v>
      </c>
      <c r="D5" s="12" t="s">
        <v>1631</v>
      </c>
      <c r="E5" s="12" t="s">
        <v>1160</v>
      </c>
      <c r="F5" s="12" t="s">
        <v>1632</v>
      </c>
      <c r="G5" s="12" t="s">
        <v>894</v>
      </c>
      <c r="H5" s="12" t="s">
        <v>1633</v>
      </c>
      <c r="I5" s="12"/>
      <c r="J5" s="12" t="s">
        <v>1634</v>
      </c>
      <c r="K5" s="12" t="s">
        <v>1635</v>
      </c>
      <c r="L5" s="12" t="s">
        <v>16</v>
      </c>
      <c r="M5" s="12" t="s">
        <v>60</v>
      </c>
      <c r="N5" s="12" t="s">
        <v>1636</v>
      </c>
    </row>
    <row r="6" spans="1:14" ht="28.8" x14ac:dyDescent="0.3">
      <c r="A6" s="12" t="s">
        <v>1637</v>
      </c>
      <c r="B6" s="12" t="s">
        <v>1638</v>
      </c>
      <c r="C6" s="12">
        <v>2007</v>
      </c>
      <c r="D6" s="12" t="s">
        <v>1631</v>
      </c>
      <c r="E6" s="12" t="s">
        <v>950</v>
      </c>
      <c r="F6" s="12" t="s">
        <v>1639</v>
      </c>
      <c r="G6" s="12" t="s">
        <v>894</v>
      </c>
      <c r="H6" s="12" t="s">
        <v>1640</v>
      </c>
      <c r="I6" s="12"/>
      <c r="J6" s="12" t="s">
        <v>293</v>
      </c>
      <c r="K6" s="12"/>
      <c r="L6" s="12" t="s">
        <v>16</v>
      </c>
      <c r="M6" s="12" t="s">
        <v>60</v>
      </c>
      <c r="N6" s="12" t="s">
        <v>1636</v>
      </c>
    </row>
    <row r="7" spans="1:14" ht="43.2" x14ac:dyDescent="0.3">
      <c r="A7" s="12" t="s">
        <v>1641</v>
      </c>
      <c r="B7" s="12" t="s">
        <v>1642</v>
      </c>
      <c r="C7" s="12"/>
      <c r="D7" s="12" t="s">
        <v>1631</v>
      </c>
      <c r="E7" s="12" t="s">
        <v>985</v>
      </c>
      <c r="F7" s="12" t="s">
        <v>1643</v>
      </c>
      <c r="G7" s="12" t="s">
        <v>894</v>
      </c>
      <c r="H7" s="12" t="s">
        <v>1644</v>
      </c>
      <c r="I7" s="12"/>
      <c r="J7" s="12" t="s">
        <v>1645</v>
      </c>
      <c r="K7" s="12"/>
      <c r="L7" s="12" t="s">
        <v>16</v>
      </c>
      <c r="M7" s="12" t="s">
        <v>60</v>
      </c>
      <c r="N7" s="12" t="s">
        <v>1636</v>
      </c>
    </row>
    <row r="8" spans="1:14" ht="28.8" x14ac:dyDescent="0.3">
      <c r="A8" s="12" t="s">
        <v>1646</v>
      </c>
      <c r="B8" s="12" t="s">
        <v>1647</v>
      </c>
      <c r="C8" s="12"/>
      <c r="D8" s="12" t="s">
        <v>1631</v>
      </c>
      <c r="E8" s="12" t="s">
        <v>950</v>
      </c>
      <c r="F8" s="12" t="s">
        <v>1648</v>
      </c>
      <c r="G8" s="12" t="s">
        <v>894</v>
      </c>
      <c r="H8" s="12" t="s">
        <v>1649</v>
      </c>
      <c r="I8" s="12"/>
      <c r="J8" s="12" t="s">
        <v>1650</v>
      </c>
      <c r="K8" s="12" t="s">
        <v>1651</v>
      </c>
      <c r="L8" s="12" t="s">
        <v>16</v>
      </c>
      <c r="M8" s="12" t="s">
        <v>60</v>
      </c>
      <c r="N8" s="12" t="s">
        <v>1636</v>
      </c>
    </row>
    <row r="9" spans="1:14" ht="43.2" x14ac:dyDescent="0.3">
      <c r="A9" s="12" t="s">
        <v>1652</v>
      </c>
      <c r="B9" s="12" t="s">
        <v>1653</v>
      </c>
      <c r="C9" s="12"/>
      <c r="D9" s="12" t="s">
        <v>1631</v>
      </c>
      <c r="E9" s="12" t="s">
        <v>1160</v>
      </c>
      <c r="F9" s="12" t="s">
        <v>1654</v>
      </c>
      <c r="G9" s="12" t="s">
        <v>894</v>
      </c>
      <c r="H9" s="12" t="s">
        <v>1655</v>
      </c>
      <c r="I9" s="12"/>
      <c r="J9" s="12" t="s">
        <v>1656</v>
      </c>
      <c r="K9" s="12" t="s">
        <v>1657</v>
      </c>
      <c r="L9" s="12" t="s">
        <v>16</v>
      </c>
      <c r="M9" s="12" t="s">
        <v>60</v>
      </c>
      <c r="N9" s="12" t="s">
        <v>1636</v>
      </c>
    </row>
    <row r="10" spans="1:14" ht="28.8" x14ac:dyDescent="0.3">
      <c r="A10" s="12" t="s">
        <v>1658</v>
      </c>
      <c r="B10" s="12" t="s">
        <v>1659</v>
      </c>
      <c r="C10" s="12"/>
      <c r="D10" s="12" t="s">
        <v>1631</v>
      </c>
      <c r="E10" s="12" t="s">
        <v>985</v>
      </c>
      <c r="F10" s="12" t="s">
        <v>1643</v>
      </c>
      <c r="G10" s="12" t="s">
        <v>894</v>
      </c>
      <c r="H10" s="12" t="s">
        <v>1660</v>
      </c>
      <c r="I10" s="12"/>
      <c r="J10" s="12" t="s">
        <v>1661</v>
      </c>
      <c r="K10" s="12" t="s">
        <v>1662</v>
      </c>
      <c r="L10" s="12" t="s">
        <v>16</v>
      </c>
      <c r="M10" s="12" t="s">
        <v>60</v>
      </c>
      <c r="N10" s="12" t="s">
        <v>1636</v>
      </c>
    </row>
    <row r="11" spans="1:14" ht="43.2" x14ac:dyDescent="0.3">
      <c r="A11" s="12" t="s">
        <v>1663</v>
      </c>
      <c r="B11" s="12" t="s">
        <v>1664</v>
      </c>
      <c r="C11" s="12"/>
      <c r="D11" s="12" t="s">
        <v>1631</v>
      </c>
      <c r="E11" s="12" t="s">
        <v>1160</v>
      </c>
      <c r="F11" s="12" t="s">
        <v>1648</v>
      </c>
      <c r="G11" s="12" t="s">
        <v>894</v>
      </c>
      <c r="H11" s="12" t="s">
        <v>1665</v>
      </c>
      <c r="I11" s="12"/>
      <c r="J11" s="12" t="s">
        <v>1666</v>
      </c>
      <c r="K11" s="12"/>
      <c r="L11" s="12" t="s">
        <v>16</v>
      </c>
      <c r="M11" s="12" t="s">
        <v>60</v>
      </c>
      <c r="N11" s="12" t="s">
        <v>1636</v>
      </c>
    </row>
    <row r="12" spans="1:14" ht="28.8" x14ac:dyDescent="0.3">
      <c r="A12" s="12" t="s">
        <v>1667</v>
      </c>
      <c r="B12" s="12" t="s">
        <v>1668</v>
      </c>
      <c r="C12" s="12">
        <v>2017</v>
      </c>
      <c r="D12" s="12" t="s">
        <v>1112</v>
      </c>
      <c r="E12" s="12" t="s">
        <v>1113</v>
      </c>
      <c r="F12" s="12" t="s">
        <v>1669</v>
      </c>
      <c r="G12" s="12" t="s">
        <v>846</v>
      </c>
      <c r="H12" s="12" t="s">
        <v>1670</v>
      </c>
      <c r="I12" s="12" t="s">
        <v>1671</v>
      </c>
      <c r="J12" s="12" t="s">
        <v>1672</v>
      </c>
      <c r="K12" s="12"/>
      <c r="L12" s="12" t="s">
        <v>16</v>
      </c>
      <c r="M12" s="12" t="s">
        <v>60</v>
      </c>
      <c r="N12" s="12" t="s">
        <v>1636</v>
      </c>
    </row>
    <row r="13" spans="1:14" ht="43.2" x14ac:dyDescent="0.3">
      <c r="A13" s="12" t="s">
        <v>1673</v>
      </c>
      <c r="B13" s="12" t="s">
        <v>1674</v>
      </c>
      <c r="C13" s="12">
        <v>2021</v>
      </c>
      <c r="D13" s="12" t="s">
        <v>827</v>
      </c>
      <c r="E13" s="12" t="s">
        <v>828</v>
      </c>
      <c r="F13" s="12" t="s">
        <v>1675</v>
      </c>
      <c r="G13" s="12" t="s">
        <v>846</v>
      </c>
      <c r="H13" s="12" t="s">
        <v>1676</v>
      </c>
      <c r="I13" s="12" t="s">
        <v>1677</v>
      </c>
      <c r="J13" s="12" t="s">
        <v>1678</v>
      </c>
      <c r="K13" s="12"/>
      <c r="L13" s="12" t="s">
        <v>16</v>
      </c>
      <c r="M13" s="12" t="s">
        <v>60</v>
      </c>
      <c r="N13" s="12" t="s">
        <v>1636</v>
      </c>
    </row>
    <row r="14" spans="1:14" ht="43.2" x14ac:dyDescent="0.3">
      <c r="A14" s="12" t="s">
        <v>1679</v>
      </c>
      <c r="B14" s="12" t="s">
        <v>1680</v>
      </c>
      <c r="C14" s="12">
        <v>2024</v>
      </c>
      <c r="D14" s="12" t="s">
        <v>803</v>
      </c>
      <c r="E14" s="12" t="s">
        <v>804</v>
      </c>
      <c r="F14" s="12" t="s">
        <v>1681</v>
      </c>
      <c r="G14" s="12" t="s">
        <v>774</v>
      </c>
      <c r="H14" s="12" t="s">
        <v>1682</v>
      </c>
      <c r="I14" s="12" t="s">
        <v>1683</v>
      </c>
      <c r="J14" s="12" t="s">
        <v>1684</v>
      </c>
      <c r="K14" s="12" t="s">
        <v>1685</v>
      </c>
      <c r="L14" s="12" t="s">
        <v>16</v>
      </c>
      <c r="M14" s="12" t="s">
        <v>60</v>
      </c>
      <c r="N14" s="12" t="s">
        <v>1636</v>
      </c>
    </row>
    <row r="15" spans="1:14" ht="43.2" x14ac:dyDescent="0.3">
      <c r="A15" s="12" t="s">
        <v>1686</v>
      </c>
      <c r="B15" s="12" t="s">
        <v>1687</v>
      </c>
      <c r="C15" s="12">
        <v>2024</v>
      </c>
      <c r="D15" s="12" t="s">
        <v>803</v>
      </c>
      <c r="E15" s="12" t="s">
        <v>804</v>
      </c>
      <c r="F15" s="12" t="s">
        <v>1688</v>
      </c>
      <c r="G15" s="12" t="s">
        <v>774</v>
      </c>
      <c r="H15" s="12" t="s">
        <v>1689</v>
      </c>
      <c r="I15" s="12"/>
      <c r="J15" s="12" t="s">
        <v>1690</v>
      </c>
      <c r="K15" s="12"/>
      <c r="L15" s="12" t="s">
        <v>16</v>
      </c>
      <c r="M15" s="12" t="s">
        <v>60</v>
      </c>
      <c r="N15" s="12" t="s">
        <v>1636</v>
      </c>
    </row>
    <row r="16" spans="1:14" ht="43.2" x14ac:dyDescent="0.3">
      <c r="A16" s="12" t="s">
        <v>1691</v>
      </c>
      <c r="B16" s="12" t="s">
        <v>1692</v>
      </c>
      <c r="C16" s="12">
        <v>2024</v>
      </c>
      <c r="D16" s="12" t="s">
        <v>803</v>
      </c>
      <c r="E16" s="12" t="s">
        <v>804</v>
      </c>
      <c r="F16" s="12" t="s">
        <v>1688</v>
      </c>
      <c r="G16" s="12" t="s">
        <v>774</v>
      </c>
      <c r="H16" s="12" t="s">
        <v>1693</v>
      </c>
      <c r="I16" s="12"/>
      <c r="J16" s="12" t="s">
        <v>1694</v>
      </c>
      <c r="K16" s="12"/>
      <c r="L16" s="12" t="s">
        <v>16</v>
      </c>
      <c r="M16" s="12" t="s">
        <v>60</v>
      </c>
      <c r="N16" s="12" t="s">
        <v>1636</v>
      </c>
    </row>
    <row r="17" spans="1:14" ht="72" x14ac:dyDescent="0.3">
      <c r="A17" s="12" t="s">
        <v>1695</v>
      </c>
      <c r="B17" s="12" t="s">
        <v>1696</v>
      </c>
      <c r="C17" s="12">
        <v>2025</v>
      </c>
      <c r="D17" s="12" t="s">
        <v>949</v>
      </c>
      <c r="E17" s="12" t="s">
        <v>1160</v>
      </c>
      <c r="F17" s="12" t="s">
        <v>1697</v>
      </c>
      <c r="G17" s="12" t="s">
        <v>846</v>
      </c>
      <c r="H17" s="12" t="s">
        <v>1698</v>
      </c>
      <c r="I17" s="12"/>
      <c r="J17" s="12" t="s">
        <v>403</v>
      </c>
      <c r="K17" s="12" t="s">
        <v>1699</v>
      </c>
      <c r="L17" s="12" t="s">
        <v>16</v>
      </c>
      <c r="M17" s="12" t="s">
        <v>60</v>
      </c>
      <c r="N17" s="12" t="s">
        <v>1700</v>
      </c>
    </row>
  </sheetData>
  <mergeCells count="2">
    <mergeCell ref="A1:N1"/>
    <mergeCell ref="A2:N2"/>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24"/>
  <sheetViews>
    <sheetView showGridLines="0" workbookViewId="0">
      <selection sqref="A1:P1"/>
    </sheetView>
  </sheetViews>
  <sheetFormatPr defaultRowHeight="14.4" x14ac:dyDescent="0.3"/>
  <cols>
    <col min="1" max="1" width="14" customWidth="1"/>
    <col min="2" max="2" width="18" customWidth="1"/>
    <col min="3" max="3" width="24" customWidth="1"/>
    <col min="4" max="4" width="26" customWidth="1"/>
    <col min="5" max="5" width="20" customWidth="1"/>
    <col min="6" max="6" width="42" customWidth="1"/>
    <col min="7" max="7" width="38" customWidth="1"/>
    <col min="8" max="8" width="22" customWidth="1"/>
    <col min="9" max="9" width="15" customWidth="1"/>
    <col min="10" max="10" width="42" customWidth="1"/>
    <col min="11" max="11" width="22" customWidth="1"/>
    <col min="12" max="12" width="34" customWidth="1"/>
    <col min="13" max="13" width="32" customWidth="1"/>
    <col min="14" max="14" width="26" customWidth="1"/>
    <col min="15" max="15" width="22" customWidth="1"/>
    <col min="16" max="16" width="34" customWidth="1"/>
  </cols>
  <sheetData>
    <row r="1" spans="1:16" ht="28.05" customHeight="1" x14ac:dyDescent="0.3">
      <c r="A1" s="24" t="s">
        <v>1701</v>
      </c>
      <c r="B1" s="24"/>
      <c r="C1" s="24"/>
      <c r="D1" s="24"/>
      <c r="E1" s="24"/>
      <c r="F1" s="24"/>
      <c r="G1" s="24"/>
      <c r="H1" s="24"/>
      <c r="I1" s="24"/>
      <c r="J1" s="24"/>
      <c r="K1" s="24"/>
      <c r="L1" s="24"/>
      <c r="M1" s="24"/>
      <c r="N1" s="24"/>
      <c r="O1" s="24"/>
      <c r="P1" s="24"/>
    </row>
    <row r="2" spans="1:16" ht="34.049999999999997" customHeight="1" x14ac:dyDescent="0.3">
      <c r="A2" s="25" t="s">
        <v>1702</v>
      </c>
      <c r="B2" s="25"/>
      <c r="C2" s="25"/>
      <c r="D2" s="25"/>
      <c r="E2" s="25"/>
      <c r="F2" s="25"/>
      <c r="G2" s="25"/>
      <c r="H2" s="25"/>
      <c r="I2" s="25"/>
      <c r="J2" s="25"/>
      <c r="K2" s="25"/>
      <c r="L2" s="25"/>
      <c r="M2" s="25"/>
      <c r="N2" s="25"/>
      <c r="O2" s="25"/>
      <c r="P2" s="25"/>
    </row>
    <row r="4" spans="1:16" ht="36" customHeight="1" x14ac:dyDescent="0.3">
      <c r="A4" s="10" t="s">
        <v>1703</v>
      </c>
      <c r="B4" s="10" t="s">
        <v>1704</v>
      </c>
      <c r="C4" s="10" t="s">
        <v>1705</v>
      </c>
      <c r="D4" s="10" t="s">
        <v>1706</v>
      </c>
      <c r="E4" s="10" t="s">
        <v>746</v>
      </c>
      <c r="F4" s="10" t="s">
        <v>1707</v>
      </c>
      <c r="G4" s="10" t="s">
        <v>1708</v>
      </c>
      <c r="H4" s="10" t="s">
        <v>1709</v>
      </c>
      <c r="I4" s="10" t="s">
        <v>170</v>
      </c>
      <c r="J4" s="10" t="s">
        <v>1710</v>
      </c>
      <c r="K4" s="10" t="s">
        <v>1711</v>
      </c>
      <c r="L4" s="10" t="s">
        <v>1712</v>
      </c>
      <c r="M4" s="10" t="s">
        <v>1713</v>
      </c>
      <c r="N4" s="10" t="s">
        <v>1714</v>
      </c>
      <c r="O4" s="10" t="s">
        <v>1715</v>
      </c>
      <c r="P4" s="10" t="s">
        <v>172</v>
      </c>
    </row>
    <row r="5" spans="1:16" ht="28.8" x14ac:dyDescent="0.3">
      <c r="A5" s="12" t="s">
        <v>1716</v>
      </c>
      <c r="B5" s="12" t="s">
        <v>756</v>
      </c>
      <c r="C5" s="12" t="s">
        <v>761</v>
      </c>
      <c r="D5" s="12" t="s">
        <v>748</v>
      </c>
      <c r="E5" s="12"/>
      <c r="F5" s="12" t="s">
        <v>766</v>
      </c>
      <c r="G5" s="12" t="s">
        <v>1717</v>
      </c>
      <c r="H5" s="12" t="s">
        <v>1718</v>
      </c>
      <c r="I5" s="12" t="s">
        <v>16</v>
      </c>
      <c r="J5" s="12" t="s">
        <v>766</v>
      </c>
      <c r="K5" s="12" t="s">
        <v>60</v>
      </c>
      <c r="L5" s="12" t="s">
        <v>1719</v>
      </c>
      <c r="M5" s="12" t="s">
        <v>1720</v>
      </c>
      <c r="N5" s="12" t="s">
        <v>1721</v>
      </c>
      <c r="O5" s="12" t="s">
        <v>1722</v>
      </c>
      <c r="P5" s="12"/>
    </row>
    <row r="6" spans="1:16" ht="28.8" x14ac:dyDescent="0.3">
      <c r="A6" s="12" t="s">
        <v>1723</v>
      </c>
      <c r="B6" s="12" t="s">
        <v>770</v>
      </c>
      <c r="C6" s="12" t="s">
        <v>761</v>
      </c>
      <c r="D6" s="12" t="s">
        <v>748</v>
      </c>
      <c r="E6" s="12"/>
      <c r="F6" s="12" t="s">
        <v>775</v>
      </c>
      <c r="G6" s="12" t="s">
        <v>1724</v>
      </c>
      <c r="H6" s="12" t="s">
        <v>1718</v>
      </c>
      <c r="I6" s="12" t="s">
        <v>16</v>
      </c>
      <c r="J6" s="12" t="s">
        <v>775</v>
      </c>
      <c r="K6" s="12" t="s">
        <v>60</v>
      </c>
      <c r="L6" s="12" t="s">
        <v>1719</v>
      </c>
      <c r="M6" s="12" t="s">
        <v>1720</v>
      </c>
      <c r="N6" s="12" t="s">
        <v>1721</v>
      </c>
      <c r="O6" s="12" t="s">
        <v>1722</v>
      </c>
      <c r="P6" s="12"/>
    </row>
    <row r="7" spans="1:16" ht="28.8" x14ac:dyDescent="0.3">
      <c r="A7" s="12" t="s">
        <v>1725</v>
      </c>
      <c r="B7" s="12" t="s">
        <v>777</v>
      </c>
      <c r="C7" s="12" t="s">
        <v>761</v>
      </c>
      <c r="D7" s="12" t="s">
        <v>748</v>
      </c>
      <c r="E7" s="12"/>
      <c r="F7" s="12" t="s">
        <v>781</v>
      </c>
      <c r="G7" s="12" t="s">
        <v>1726</v>
      </c>
      <c r="H7" s="12" t="s">
        <v>1718</v>
      </c>
      <c r="I7" s="12" t="s">
        <v>16</v>
      </c>
      <c r="J7" s="12" t="s">
        <v>781</v>
      </c>
      <c r="K7" s="12" t="s">
        <v>60</v>
      </c>
      <c r="L7" s="12" t="s">
        <v>1719</v>
      </c>
      <c r="M7" s="12" t="s">
        <v>1720</v>
      </c>
      <c r="N7" s="12" t="s">
        <v>1721</v>
      </c>
      <c r="O7" s="12" t="s">
        <v>1722</v>
      </c>
      <c r="P7" s="12"/>
    </row>
    <row r="8" spans="1:16" ht="43.2" x14ac:dyDescent="0.3">
      <c r="A8" s="12" t="s">
        <v>1727</v>
      </c>
      <c r="B8" s="12" t="s">
        <v>177</v>
      </c>
      <c r="C8" s="12" t="s">
        <v>785</v>
      </c>
      <c r="D8" s="12" t="s">
        <v>748</v>
      </c>
      <c r="E8" s="12"/>
      <c r="F8" s="12" t="s">
        <v>182</v>
      </c>
      <c r="G8" s="12" t="s">
        <v>1728</v>
      </c>
      <c r="H8" s="12" t="s">
        <v>1718</v>
      </c>
      <c r="I8" s="12" t="s">
        <v>16</v>
      </c>
      <c r="J8" s="12" t="s">
        <v>182</v>
      </c>
      <c r="K8" s="12" t="s">
        <v>60</v>
      </c>
      <c r="L8" s="12" t="s">
        <v>1719</v>
      </c>
      <c r="M8" s="12" t="s">
        <v>1720</v>
      </c>
      <c r="N8" s="12" t="s">
        <v>1721</v>
      </c>
      <c r="O8" s="12" t="s">
        <v>1722</v>
      </c>
      <c r="P8" s="12"/>
    </row>
    <row r="9" spans="1:16" ht="43.2" x14ac:dyDescent="0.3">
      <c r="A9" s="12" t="s">
        <v>1729</v>
      </c>
      <c r="B9" s="12" t="s">
        <v>177</v>
      </c>
      <c r="C9" s="12" t="s">
        <v>785</v>
      </c>
      <c r="D9" s="12" t="s">
        <v>1730</v>
      </c>
      <c r="E9" s="12"/>
      <c r="F9" s="12" t="s">
        <v>788</v>
      </c>
      <c r="G9" s="12" t="s">
        <v>1731</v>
      </c>
      <c r="H9" s="12" t="s">
        <v>1732</v>
      </c>
      <c r="I9" s="12" t="s">
        <v>16</v>
      </c>
      <c r="J9" s="12" t="s">
        <v>788</v>
      </c>
      <c r="K9" s="12" t="s">
        <v>60</v>
      </c>
      <c r="L9" s="12" t="s">
        <v>1719</v>
      </c>
      <c r="M9" s="12" t="s">
        <v>1720</v>
      </c>
      <c r="N9" s="12" t="s">
        <v>1721</v>
      </c>
      <c r="O9" s="12" t="s">
        <v>1722</v>
      </c>
      <c r="P9" s="12"/>
    </row>
    <row r="10" spans="1:16" ht="57.6" x14ac:dyDescent="0.3">
      <c r="A10" s="12" t="s">
        <v>1733</v>
      </c>
      <c r="B10" s="12" t="s">
        <v>187</v>
      </c>
      <c r="C10" s="12" t="s">
        <v>785</v>
      </c>
      <c r="D10" s="12" t="s">
        <v>748</v>
      </c>
      <c r="E10" s="12"/>
      <c r="F10" s="12" t="s">
        <v>189</v>
      </c>
      <c r="G10" s="12" t="s">
        <v>1734</v>
      </c>
      <c r="H10" s="12" t="s">
        <v>1732</v>
      </c>
      <c r="I10" s="12" t="s">
        <v>16</v>
      </c>
      <c r="J10" s="12" t="s">
        <v>189</v>
      </c>
      <c r="K10" s="12" t="s">
        <v>60</v>
      </c>
      <c r="L10" s="12" t="s">
        <v>1719</v>
      </c>
      <c r="M10" s="12" t="s">
        <v>1720</v>
      </c>
      <c r="N10" s="12" t="s">
        <v>1721</v>
      </c>
      <c r="O10" s="12" t="s">
        <v>1722</v>
      </c>
      <c r="P10" s="12"/>
    </row>
    <row r="11" spans="1:16" ht="43.2" x14ac:dyDescent="0.3">
      <c r="A11" s="12" t="s">
        <v>1735</v>
      </c>
      <c r="B11" s="12" t="s">
        <v>187</v>
      </c>
      <c r="C11" s="12" t="s">
        <v>785</v>
      </c>
      <c r="D11" s="12" t="s">
        <v>1730</v>
      </c>
      <c r="E11" s="12"/>
      <c r="F11" s="12" t="s">
        <v>793</v>
      </c>
      <c r="G11" s="12" t="s">
        <v>1736</v>
      </c>
      <c r="H11" s="12" t="s">
        <v>1732</v>
      </c>
      <c r="I11" s="12" t="s">
        <v>16</v>
      </c>
      <c r="J11" s="12" t="s">
        <v>793</v>
      </c>
      <c r="K11" s="12" t="s">
        <v>60</v>
      </c>
      <c r="L11" s="12" t="s">
        <v>1719</v>
      </c>
      <c r="M11" s="12" t="s">
        <v>1720</v>
      </c>
      <c r="N11" s="12" t="s">
        <v>1721</v>
      </c>
      <c r="O11" s="12" t="s">
        <v>1722</v>
      </c>
      <c r="P11" s="12"/>
    </row>
    <row r="12" spans="1:16" ht="43.2" x14ac:dyDescent="0.3">
      <c r="A12" s="12" t="s">
        <v>1737</v>
      </c>
      <c r="B12" s="12" t="s">
        <v>192</v>
      </c>
      <c r="C12" s="12" t="s">
        <v>785</v>
      </c>
      <c r="D12" s="12" t="s">
        <v>748</v>
      </c>
      <c r="E12" s="12"/>
      <c r="F12" s="12" t="s">
        <v>194</v>
      </c>
      <c r="G12" s="12" t="s">
        <v>1738</v>
      </c>
      <c r="H12" s="12" t="s">
        <v>1732</v>
      </c>
      <c r="I12" s="12" t="s">
        <v>16</v>
      </c>
      <c r="J12" s="12" t="s">
        <v>194</v>
      </c>
      <c r="K12" s="12" t="s">
        <v>60</v>
      </c>
      <c r="L12" s="12" t="s">
        <v>1719</v>
      </c>
      <c r="M12" s="12" t="s">
        <v>1720</v>
      </c>
      <c r="N12" s="12" t="s">
        <v>1721</v>
      </c>
      <c r="O12" s="12" t="s">
        <v>1722</v>
      </c>
      <c r="P12" s="12"/>
    </row>
    <row r="13" spans="1:16" ht="43.2" x14ac:dyDescent="0.3">
      <c r="A13" s="12" t="s">
        <v>1739</v>
      </c>
      <c r="B13" s="12" t="s">
        <v>192</v>
      </c>
      <c r="C13" s="12" t="s">
        <v>785</v>
      </c>
      <c r="D13" s="12" t="s">
        <v>1730</v>
      </c>
      <c r="E13" s="12"/>
      <c r="F13" s="12" t="s">
        <v>798</v>
      </c>
      <c r="G13" s="12" t="s">
        <v>1740</v>
      </c>
      <c r="H13" s="12" t="s">
        <v>1732</v>
      </c>
      <c r="I13" s="12" t="s">
        <v>16</v>
      </c>
      <c r="J13" s="12" t="s">
        <v>798</v>
      </c>
      <c r="K13" s="12" t="s">
        <v>60</v>
      </c>
      <c r="L13" s="12" t="s">
        <v>1719</v>
      </c>
      <c r="M13" s="12" t="s">
        <v>1720</v>
      </c>
      <c r="N13" s="12" t="s">
        <v>1721</v>
      </c>
      <c r="O13" s="12" t="s">
        <v>1722</v>
      </c>
      <c r="P13" s="12"/>
    </row>
    <row r="14" spans="1:16" ht="28.8" x14ac:dyDescent="0.3">
      <c r="A14" s="12" t="s">
        <v>1741</v>
      </c>
      <c r="B14" s="12" t="s">
        <v>198</v>
      </c>
      <c r="C14" s="12" t="s">
        <v>803</v>
      </c>
      <c r="D14" s="12" t="s">
        <v>748</v>
      </c>
      <c r="E14" s="12" t="s">
        <v>201</v>
      </c>
      <c r="F14" s="12" t="s">
        <v>200</v>
      </c>
      <c r="G14" s="12" t="s">
        <v>1742</v>
      </c>
      <c r="H14" s="12" t="s">
        <v>1718</v>
      </c>
      <c r="I14" s="12" t="s">
        <v>16</v>
      </c>
      <c r="J14" s="12" t="s">
        <v>200</v>
      </c>
      <c r="K14" s="12" t="s">
        <v>60</v>
      </c>
      <c r="L14" s="12" t="s">
        <v>1719</v>
      </c>
      <c r="M14" s="12" t="s">
        <v>1720</v>
      </c>
      <c r="N14" s="12" t="s">
        <v>1721</v>
      </c>
      <c r="O14" s="12" t="s">
        <v>1722</v>
      </c>
      <c r="P14" s="12"/>
    </row>
    <row r="15" spans="1:16" ht="28.8" x14ac:dyDescent="0.3">
      <c r="A15" s="12" t="s">
        <v>1743</v>
      </c>
      <c r="B15" s="12" t="s">
        <v>198</v>
      </c>
      <c r="C15" s="12" t="s">
        <v>803</v>
      </c>
      <c r="D15" s="12" t="s">
        <v>1744</v>
      </c>
      <c r="E15" s="12" t="s">
        <v>201</v>
      </c>
      <c r="F15" s="12" t="s">
        <v>1745</v>
      </c>
      <c r="G15" s="12" t="s">
        <v>1746</v>
      </c>
      <c r="H15" s="12" t="s">
        <v>1747</v>
      </c>
      <c r="I15" s="12" t="s">
        <v>16</v>
      </c>
      <c r="J15" s="12" t="s">
        <v>1745</v>
      </c>
      <c r="K15" s="12" t="s">
        <v>60</v>
      </c>
      <c r="L15" s="12" t="s">
        <v>1719</v>
      </c>
      <c r="M15" s="12" t="s">
        <v>1720</v>
      </c>
      <c r="N15" s="12" t="s">
        <v>1721</v>
      </c>
      <c r="O15" s="12" t="s">
        <v>1722</v>
      </c>
      <c r="P15" s="12"/>
    </row>
    <row r="16" spans="1:16" ht="43.2" x14ac:dyDescent="0.3">
      <c r="A16" s="12" t="s">
        <v>1748</v>
      </c>
      <c r="B16" s="12" t="s">
        <v>205</v>
      </c>
      <c r="C16" s="12" t="s">
        <v>803</v>
      </c>
      <c r="D16" s="12" t="s">
        <v>748</v>
      </c>
      <c r="E16" s="12" t="s">
        <v>208</v>
      </c>
      <c r="F16" s="12" t="s">
        <v>207</v>
      </c>
      <c r="G16" s="12" t="s">
        <v>1749</v>
      </c>
      <c r="H16" s="12" t="s">
        <v>1718</v>
      </c>
      <c r="I16" s="12" t="s">
        <v>16</v>
      </c>
      <c r="J16" s="12" t="s">
        <v>207</v>
      </c>
      <c r="K16" s="12" t="s">
        <v>60</v>
      </c>
      <c r="L16" s="12" t="s">
        <v>1719</v>
      </c>
      <c r="M16" s="12" t="s">
        <v>1720</v>
      </c>
      <c r="N16" s="12" t="s">
        <v>1721</v>
      </c>
      <c r="O16" s="12" t="s">
        <v>1722</v>
      </c>
      <c r="P16" s="12"/>
    </row>
    <row r="17" spans="1:16" ht="43.2" x14ac:dyDescent="0.3">
      <c r="A17" s="12" t="s">
        <v>1750</v>
      </c>
      <c r="B17" s="12" t="s">
        <v>205</v>
      </c>
      <c r="C17" s="12" t="s">
        <v>803</v>
      </c>
      <c r="D17" s="12" t="s">
        <v>1730</v>
      </c>
      <c r="E17" s="12" t="s">
        <v>208</v>
      </c>
      <c r="F17" s="12" t="s">
        <v>810</v>
      </c>
      <c r="G17" s="12" t="s">
        <v>1751</v>
      </c>
      <c r="H17" s="12" t="s">
        <v>1718</v>
      </c>
      <c r="I17" s="12" t="s">
        <v>16</v>
      </c>
      <c r="J17" s="12" t="s">
        <v>810</v>
      </c>
      <c r="K17" s="12" t="s">
        <v>60</v>
      </c>
      <c r="L17" s="12" t="s">
        <v>1719</v>
      </c>
      <c r="M17" s="12" t="s">
        <v>1720</v>
      </c>
      <c r="N17" s="12" t="s">
        <v>1721</v>
      </c>
      <c r="O17" s="12" t="s">
        <v>1722</v>
      </c>
      <c r="P17" s="12"/>
    </row>
    <row r="18" spans="1:16" ht="28.8" x14ac:dyDescent="0.3">
      <c r="A18" s="12" t="s">
        <v>1752</v>
      </c>
      <c r="B18" s="12" t="s">
        <v>212</v>
      </c>
      <c r="C18" s="12" t="s">
        <v>761</v>
      </c>
      <c r="D18" s="12" t="s">
        <v>748</v>
      </c>
      <c r="E18" s="12"/>
      <c r="F18" s="12" t="s">
        <v>214</v>
      </c>
      <c r="G18" s="12" t="s">
        <v>1753</v>
      </c>
      <c r="H18" s="12" t="s">
        <v>1718</v>
      </c>
      <c r="I18" s="12" t="s">
        <v>16</v>
      </c>
      <c r="J18" s="12" t="s">
        <v>214</v>
      </c>
      <c r="K18" s="12" t="s">
        <v>60</v>
      </c>
      <c r="L18" s="12" t="s">
        <v>1719</v>
      </c>
      <c r="M18" s="12" t="s">
        <v>1720</v>
      </c>
      <c r="N18" s="12" t="s">
        <v>1721</v>
      </c>
      <c r="O18" s="12" t="s">
        <v>1722</v>
      </c>
      <c r="P18" s="12"/>
    </row>
    <row r="19" spans="1:16" ht="43.2" x14ac:dyDescent="0.3">
      <c r="A19" s="12" t="s">
        <v>1754</v>
      </c>
      <c r="B19" s="12" t="s">
        <v>217</v>
      </c>
      <c r="C19" s="12" t="s">
        <v>803</v>
      </c>
      <c r="D19" s="12" t="s">
        <v>748</v>
      </c>
      <c r="E19" s="12" t="s">
        <v>220</v>
      </c>
      <c r="F19" s="12" t="s">
        <v>219</v>
      </c>
      <c r="G19" s="12" t="s">
        <v>1755</v>
      </c>
      <c r="H19" s="12" t="s">
        <v>1718</v>
      </c>
      <c r="I19" s="12" t="s">
        <v>16</v>
      </c>
      <c r="J19" s="12" t="s">
        <v>219</v>
      </c>
      <c r="K19" s="12" t="s">
        <v>60</v>
      </c>
      <c r="L19" s="12" t="s">
        <v>1719</v>
      </c>
      <c r="M19" s="12" t="s">
        <v>1720</v>
      </c>
      <c r="N19" s="12" t="s">
        <v>1721</v>
      </c>
      <c r="O19" s="12" t="s">
        <v>1722</v>
      </c>
      <c r="P19" s="12"/>
    </row>
    <row r="20" spans="1:16" ht="43.2" x14ac:dyDescent="0.3">
      <c r="A20" s="12" t="s">
        <v>1756</v>
      </c>
      <c r="B20" s="12" t="s">
        <v>217</v>
      </c>
      <c r="C20" s="12" t="s">
        <v>803</v>
      </c>
      <c r="D20" s="12" t="s">
        <v>1730</v>
      </c>
      <c r="E20" s="12" t="s">
        <v>220</v>
      </c>
      <c r="F20" s="12" t="s">
        <v>1757</v>
      </c>
      <c r="G20" s="12" t="s">
        <v>1758</v>
      </c>
      <c r="H20" s="12" t="s">
        <v>1718</v>
      </c>
      <c r="I20" s="12" t="s">
        <v>16</v>
      </c>
      <c r="J20" s="12" t="s">
        <v>1757</v>
      </c>
      <c r="K20" s="12" t="s">
        <v>60</v>
      </c>
      <c r="L20" s="12" t="s">
        <v>1719</v>
      </c>
      <c r="M20" s="12" t="s">
        <v>1720</v>
      </c>
      <c r="N20" s="12" t="s">
        <v>1721</v>
      </c>
      <c r="O20" s="12" t="s">
        <v>1722</v>
      </c>
      <c r="P20" s="12"/>
    </row>
    <row r="21" spans="1:16" ht="43.2" x14ac:dyDescent="0.3">
      <c r="A21" s="12" t="s">
        <v>1759</v>
      </c>
      <c r="B21" s="12" t="s">
        <v>217</v>
      </c>
      <c r="C21" s="12" t="s">
        <v>803</v>
      </c>
      <c r="D21" s="12" t="s">
        <v>1730</v>
      </c>
      <c r="E21" s="12" t="s">
        <v>220</v>
      </c>
      <c r="F21" s="12" t="s">
        <v>1760</v>
      </c>
      <c r="G21" s="12" t="s">
        <v>1761</v>
      </c>
      <c r="H21" s="12" t="s">
        <v>1718</v>
      </c>
      <c r="I21" s="12" t="s">
        <v>16</v>
      </c>
      <c r="J21" s="12" t="s">
        <v>1760</v>
      </c>
      <c r="K21" s="12" t="s">
        <v>60</v>
      </c>
      <c r="L21" s="12" t="s">
        <v>1719</v>
      </c>
      <c r="M21" s="12" t="s">
        <v>1720</v>
      </c>
      <c r="N21" s="12" t="s">
        <v>1721</v>
      </c>
      <c r="O21" s="12" t="s">
        <v>1722</v>
      </c>
      <c r="P21" s="12"/>
    </row>
    <row r="22" spans="1:16" ht="28.8" x14ac:dyDescent="0.3">
      <c r="A22" s="12" t="s">
        <v>1762</v>
      </c>
      <c r="B22" s="12" t="s">
        <v>823</v>
      </c>
      <c r="C22" s="12" t="s">
        <v>827</v>
      </c>
      <c r="D22" s="12" t="s">
        <v>748</v>
      </c>
      <c r="E22" s="12" t="s">
        <v>831</v>
      </c>
      <c r="F22" s="12" t="s">
        <v>832</v>
      </c>
      <c r="G22" s="12" t="s">
        <v>1763</v>
      </c>
      <c r="H22" s="12" t="s">
        <v>1718</v>
      </c>
      <c r="I22" s="12" t="s">
        <v>16</v>
      </c>
      <c r="J22" s="12" t="s">
        <v>832</v>
      </c>
      <c r="K22" s="12" t="s">
        <v>60</v>
      </c>
      <c r="L22" s="12" t="s">
        <v>1719</v>
      </c>
      <c r="M22" s="12" t="s">
        <v>1764</v>
      </c>
      <c r="N22" s="12" t="s">
        <v>1765</v>
      </c>
      <c r="O22" s="12" t="s">
        <v>1722</v>
      </c>
      <c r="P22" s="12"/>
    </row>
    <row r="23" spans="1:16" ht="28.8" x14ac:dyDescent="0.3">
      <c r="A23" s="12" t="s">
        <v>1766</v>
      </c>
      <c r="B23" s="12" t="s">
        <v>823</v>
      </c>
      <c r="C23" s="12" t="s">
        <v>827</v>
      </c>
      <c r="D23" s="12" t="s">
        <v>1744</v>
      </c>
      <c r="E23" s="12" t="s">
        <v>831</v>
      </c>
      <c r="F23" s="12" t="s">
        <v>1767</v>
      </c>
      <c r="G23" s="12" t="s">
        <v>1768</v>
      </c>
      <c r="H23" s="12" t="s">
        <v>1747</v>
      </c>
      <c r="I23" s="12" t="s">
        <v>16</v>
      </c>
      <c r="J23" s="12" t="s">
        <v>1767</v>
      </c>
      <c r="K23" s="12" t="s">
        <v>60</v>
      </c>
      <c r="L23" s="12" t="s">
        <v>1719</v>
      </c>
      <c r="M23" s="12" t="s">
        <v>1764</v>
      </c>
      <c r="N23" s="12" t="s">
        <v>1765</v>
      </c>
      <c r="O23" s="12" t="s">
        <v>1722</v>
      </c>
      <c r="P23" s="12"/>
    </row>
    <row r="24" spans="1:16" ht="28.8" x14ac:dyDescent="0.3">
      <c r="A24" s="12" t="s">
        <v>1769</v>
      </c>
      <c r="B24" s="12" t="s">
        <v>836</v>
      </c>
      <c r="C24" s="12" t="s">
        <v>827</v>
      </c>
      <c r="D24" s="12" t="s">
        <v>748</v>
      </c>
      <c r="E24" s="12"/>
      <c r="F24" s="12" t="s">
        <v>840</v>
      </c>
      <c r="G24" s="12" t="s">
        <v>1770</v>
      </c>
      <c r="H24" s="12" t="s">
        <v>1718</v>
      </c>
      <c r="I24" s="12" t="s">
        <v>16</v>
      </c>
      <c r="J24" s="12" t="s">
        <v>840</v>
      </c>
      <c r="K24" s="12" t="s">
        <v>60</v>
      </c>
      <c r="L24" s="12" t="s">
        <v>1719</v>
      </c>
      <c r="M24" s="12" t="s">
        <v>1764</v>
      </c>
      <c r="N24" s="12" t="s">
        <v>1765</v>
      </c>
      <c r="O24" s="12" t="s">
        <v>1722</v>
      </c>
      <c r="P24" s="12"/>
    </row>
    <row r="25" spans="1:16" ht="28.8" x14ac:dyDescent="0.3">
      <c r="A25" s="12" t="s">
        <v>1771</v>
      </c>
      <c r="B25" s="12" t="s">
        <v>842</v>
      </c>
      <c r="C25" s="12" t="s">
        <v>827</v>
      </c>
      <c r="D25" s="12" t="s">
        <v>748</v>
      </c>
      <c r="E25" s="12"/>
      <c r="F25" s="12" t="s">
        <v>847</v>
      </c>
      <c r="G25" s="12" t="s">
        <v>1772</v>
      </c>
      <c r="H25" s="12" t="s">
        <v>1732</v>
      </c>
      <c r="I25" s="12" t="s">
        <v>16</v>
      </c>
      <c r="J25" s="12" t="s">
        <v>847</v>
      </c>
      <c r="K25" s="12" t="s">
        <v>60</v>
      </c>
      <c r="L25" s="12" t="s">
        <v>1719</v>
      </c>
      <c r="M25" s="12" t="s">
        <v>1764</v>
      </c>
      <c r="N25" s="12" t="s">
        <v>1765</v>
      </c>
      <c r="O25" s="12" t="s">
        <v>1722</v>
      </c>
      <c r="P25" s="12"/>
    </row>
    <row r="26" spans="1:16" ht="43.2" x14ac:dyDescent="0.3">
      <c r="A26" s="12" t="s">
        <v>1773</v>
      </c>
      <c r="B26" s="12" t="s">
        <v>848</v>
      </c>
      <c r="C26" s="12" t="s">
        <v>785</v>
      </c>
      <c r="D26" s="12" t="s">
        <v>748</v>
      </c>
      <c r="E26" s="12"/>
      <c r="F26" s="12" t="s">
        <v>852</v>
      </c>
      <c r="G26" s="12" t="s">
        <v>1774</v>
      </c>
      <c r="H26" s="12" t="s">
        <v>1732</v>
      </c>
      <c r="I26" s="12" t="s">
        <v>16</v>
      </c>
      <c r="J26" s="12" t="s">
        <v>852</v>
      </c>
      <c r="K26" s="12" t="s">
        <v>60</v>
      </c>
      <c r="L26" s="12" t="s">
        <v>1719</v>
      </c>
      <c r="M26" s="12" t="s">
        <v>1720</v>
      </c>
      <c r="N26" s="12" t="s">
        <v>1721</v>
      </c>
      <c r="O26" s="12" t="s">
        <v>1722</v>
      </c>
      <c r="P26" s="12"/>
    </row>
    <row r="27" spans="1:16" ht="72" x14ac:dyDescent="0.3">
      <c r="A27" s="12" t="s">
        <v>1775</v>
      </c>
      <c r="B27" s="12" t="s">
        <v>854</v>
      </c>
      <c r="C27" s="12" t="s">
        <v>761</v>
      </c>
      <c r="D27" s="12" t="s">
        <v>748</v>
      </c>
      <c r="E27" s="12"/>
      <c r="F27" s="12" t="s">
        <v>858</v>
      </c>
      <c r="G27" s="12" t="s">
        <v>1776</v>
      </c>
      <c r="H27" s="12" t="s">
        <v>1718</v>
      </c>
      <c r="I27" s="12" t="s">
        <v>16</v>
      </c>
      <c r="J27" s="12" t="s">
        <v>858</v>
      </c>
      <c r="K27" s="12" t="s">
        <v>60</v>
      </c>
      <c r="L27" s="12" t="s">
        <v>1719</v>
      </c>
      <c r="M27" s="12" t="s">
        <v>1720</v>
      </c>
      <c r="N27" s="12" t="s">
        <v>1721</v>
      </c>
      <c r="O27" s="12" t="s">
        <v>1722</v>
      </c>
      <c r="P27" s="12"/>
    </row>
    <row r="28" spans="1:16" ht="57.6" x14ac:dyDescent="0.3">
      <c r="A28" s="12" t="s">
        <v>1777</v>
      </c>
      <c r="B28" s="12" t="s">
        <v>859</v>
      </c>
      <c r="C28" s="12" t="s">
        <v>761</v>
      </c>
      <c r="D28" s="12" t="s">
        <v>748</v>
      </c>
      <c r="E28" s="12"/>
      <c r="F28" s="12" t="s">
        <v>863</v>
      </c>
      <c r="G28" s="12" t="s">
        <v>1778</v>
      </c>
      <c r="H28" s="12" t="s">
        <v>1718</v>
      </c>
      <c r="I28" s="12" t="s">
        <v>16</v>
      </c>
      <c r="J28" s="12" t="s">
        <v>863</v>
      </c>
      <c r="K28" s="12" t="s">
        <v>60</v>
      </c>
      <c r="L28" s="12" t="s">
        <v>1719</v>
      </c>
      <c r="M28" s="12" t="s">
        <v>1720</v>
      </c>
      <c r="N28" s="12" t="s">
        <v>1721</v>
      </c>
      <c r="O28" s="12" t="s">
        <v>1722</v>
      </c>
      <c r="P28" s="12"/>
    </row>
    <row r="29" spans="1:16" ht="86.4" x14ac:dyDescent="0.3">
      <c r="A29" s="12" t="s">
        <v>1779</v>
      </c>
      <c r="B29" s="12" t="s">
        <v>864</v>
      </c>
      <c r="C29" s="12" t="s">
        <v>761</v>
      </c>
      <c r="D29" s="12" t="s">
        <v>748</v>
      </c>
      <c r="E29" s="12"/>
      <c r="F29" s="12" t="s">
        <v>868</v>
      </c>
      <c r="G29" s="12" t="s">
        <v>1780</v>
      </c>
      <c r="H29" s="12" t="s">
        <v>1718</v>
      </c>
      <c r="I29" s="12" t="s">
        <v>16</v>
      </c>
      <c r="J29" s="12" t="s">
        <v>868</v>
      </c>
      <c r="K29" s="12" t="s">
        <v>60</v>
      </c>
      <c r="L29" s="12" t="s">
        <v>1719</v>
      </c>
      <c r="M29" s="12" t="s">
        <v>1720</v>
      </c>
      <c r="N29" s="12" t="s">
        <v>1721</v>
      </c>
      <c r="O29" s="12" t="s">
        <v>1722</v>
      </c>
      <c r="P29" s="12"/>
    </row>
    <row r="30" spans="1:16" ht="43.2" x14ac:dyDescent="0.3">
      <c r="A30" s="12" t="s">
        <v>1781</v>
      </c>
      <c r="B30" s="12" t="s">
        <v>869</v>
      </c>
      <c r="C30" s="12" t="s">
        <v>785</v>
      </c>
      <c r="D30" s="12" t="s">
        <v>748</v>
      </c>
      <c r="E30" s="12"/>
      <c r="F30" s="12" t="s">
        <v>873</v>
      </c>
      <c r="G30" s="12" t="s">
        <v>1782</v>
      </c>
      <c r="H30" s="12" t="s">
        <v>1718</v>
      </c>
      <c r="I30" s="12" t="s">
        <v>16</v>
      </c>
      <c r="J30" s="12" t="s">
        <v>873</v>
      </c>
      <c r="K30" s="12" t="s">
        <v>60</v>
      </c>
      <c r="L30" s="12" t="s">
        <v>1719</v>
      </c>
      <c r="M30" s="12" t="s">
        <v>1720</v>
      </c>
      <c r="N30" s="12" t="s">
        <v>1721</v>
      </c>
      <c r="O30" s="12" t="s">
        <v>1722</v>
      </c>
      <c r="P30" s="12"/>
    </row>
    <row r="31" spans="1:16" ht="28.8" x14ac:dyDescent="0.3">
      <c r="A31" s="12" t="s">
        <v>1783</v>
      </c>
      <c r="B31" s="12" t="s">
        <v>224</v>
      </c>
      <c r="C31" s="12" t="s">
        <v>803</v>
      </c>
      <c r="D31" s="12" t="s">
        <v>748</v>
      </c>
      <c r="E31" s="12"/>
      <c r="F31" s="12" t="s">
        <v>225</v>
      </c>
      <c r="G31" s="12" t="s">
        <v>1784</v>
      </c>
      <c r="H31" s="12" t="s">
        <v>1718</v>
      </c>
      <c r="I31" s="12" t="s">
        <v>16</v>
      </c>
      <c r="J31" s="12" t="s">
        <v>225</v>
      </c>
      <c r="K31" s="12" t="s">
        <v>60</v>
      </c>
      <c r="L31" s="12" t="s">
        <v>1719</v>
      </c>
      <c r="M31" s="12" t="s">
        <v>1720</v>
      </c>
      <c r="N31" s="12" t="s">
        <v>1721</v>
      </c>
      <c r="O31" s="12" t="s">
        <v>1722</v>
      </c>
      <c r="P31" s="12"/>
    </row>
    <row r="32" spans="1:16" ht="43.2" x14ac:dyDescent="0.3">
      <c r="A32" s="12" t="s">
        <v>1785</v>
      </c>
      <c r="B32" s="12" t="s">
        <v>224</v>
      </c>
      <c r="C32" s="12" t="s">
        <v>803</v>
      </c>
      <c r="D32" s="12" t="s">
        <v>1730</v>
      </c>
      <c r="E32" s="12"/>
      <c r="F32" s="12" t="s">
        <v>877</v>
      </c>
      <c r="G32" s="12" t="s">
        <v>1786</v>
      </c>
      <c r="H32" s="12" t="s">
        <v>1718</v>
      </c>
      <c r="I32" s="12" t="s">
        <v>16</v>
      </c>
      <c r="J32" s="12" t="s">
        <v>877</v>
      </c>
      <c r="K32" s="12" t="s">
        <v>60</v>
      </c>
      <c r="L32" s="12" t="s">
        <v>1719</v>
      </c>
      <c r="M32" s="12" t="s">
        <v>1720</v>
      </c>
      <c r="N32" s="12" t="s">
        <v>1721</v>
      </c>
      <c r="O32" s="12" t="s">
        <v>1722</v>
      </c>
      <c r="P32" s="12"/>
    </row>
    <row r="33" spans="1:16" ht="28.8" x14ac:dyDescent="0.3">
      <c r="A33" s="12" t="s">
        <v>1787</v>
      </c>
      <c r="B33" s="12" t="s">
        <v>228</v>
      </c>
      <c r="C33" s="12" t="s">
        <v>803</v>
      </c>
      <c r="D33" s="12" t="s">
        <v>748</v>
      </c>
      <c r="E33" s="12"/>
      <c r="F33" s="12" t="s">
        <v>229</v>
      </c>
      <c r="G33" s="12" t="s">
        <v>1788</v>
      </c>
      <c r="H33" s="12" t="s">
        <v>1718</v>
      </c>
      <c r="I33" s="12" t="s">
        <v>16</v>
      </c>
      <c r="J33" s="12" t="s">
        <v>229</v>
      </c>
      <c r="K33" s="12" t="s">
        <v>60</v>
      </c>
      <c r="L33" s="12" t="s">
        <v>1719</v>
      </c>
      <c r="M33" s="12" t="s">
        <v>1720</v>
      </c>
      <c r="N33" s="12" t="s">
        <v>1721</v>
      </c>
      <c r="O33" s="12" t="s">
        <v>1722</v>
      </c>
      <c r="P33" s="12"/>
    </row>
    <row r="34" spans="1:16" ht="43.2" x14ac:dyDescent="0.3">
      <c r="A34" s="12" t="s">
        <v>1789</v>
      </c>
      <c r="B34" s="12" t="s">
        <v>228</v>
      </c>
      <c r="C34" s="12" t="s">
        <v>803</v>
      </c>
      <c r="D34" s="12" t="s">
        <v>1730</v>
      </c>
      <c r="E34" s="12"/>
      <c r="F34" s="12" t="s">
        <v>882</v>
      </c>
      <c r="G34" s="12" t="s">
        <v>1790</v>
      </c>
      <c r="H34" s="12" t="s">
        <v>1718</v>
      </c>
      <c r="I34" s="12" t="s">
        <v>16</v>
      </c>
      <c r="J34" s="12" t="s">
        <v>882</v>
      </c>
      <c r="K34" s="12" t="s">
        <v>60</v>
      </c>
      <c r="L34" s="12" t="s">
        <v>1719</v>
      </c>
      <c r="M34" s="12" t="s">
        <v>1720</v>
      </c>
      <c r="N34" s="12" t="s">
        <v>1721</v>
      </c>
      <c r="O34" s="12" t="s">
        <v>1722</v>
      </c>
      <c r="P34" s="12"/>
    </row>
    <row r="35" spans="1:16" ht="28.8" x14ac:dyDescent="0.3">
      <c r="A35" s="12" t="s">
        <v>1791</v>
      </c>
      <c r="B35" s="12" t="s">
        <v>884</v>
      </c>
      <c r="C35" s="12" t="s">
        <v>827</v>
      </c>
      <c r="D35" s="12" t="s">
        <v>748</v>
      </c>
      <c r="E35" s="12"/>
      <c r="F35" s="12" t="s">
        <v>888</v>
      </c>
      <c r="G35" s="12" t="s">
        <v>1792</v>
      </c>
      <c r="H35" s="12" t="s">
        <v>1732</v>
      </c>
      <c r="I35" s="12" t="s">
        <v>16</v>
      </c>
      <c r="J35" s="12" t="s">
        <v>888</v>
      </c>
      <c r="K35" s="12" t="s">
        <v>60</v>
      </c>
      <c r="L35" s="12" t="s">
        <v>1719</v>
      </c>
      <c r="M35" s="12" t="s">
        <v>1764</v>
      </c>
      <c r="N35" s="12" t="s">
        <v>1765</v>
      </c>
      <c r="O35" s="12" t="s">
        <v>1722</v>
      </c>
      <c r="P35" s="12"/>
    </row>
    <row r="36" spans="1:16" ht="43.2" x14ac:dyDescent="0.3">
      <c r="A36" s="12" t="s">
        <v>1793</v>
      </c>
      <c r="B36" s="12" t="s">
        <v>884</v>
      </c>
      <c r="C36" s="12" t="s">
        <v>827</v>
      </c>
      <c r="D36" s="12" t="s">
        <v>1730</v>
      </c>
      <c r="E36" s="12"/>
      <c r="F36" s="12" t="s">
        <v>889</v>
      </c>
      <c r="G36" s="12" t="s">
        <v>1794</v>
      </c>
      <c r="H36" s="12" t="s">
        <v>1718</v>
      </c>
      <c r="I36" s="12" t="s">
        <v>16</v>
      </c>
      <c r="J36" s="12" t="s">
        <v>889</v>
      </c>
      <c r="K36" s="12" t="s">
        <v>60</v>
      </c>
      <c r="L36" s="12" t="s">
        <v>1719</v>
      </c>
      <c r="M36" s="12" t="s">
        <v>1764</v>
      </c>
      <c r="N36" s="12" t="s">
        <v>1765</v>
      </c>
      <c r="O36" s="12" t="s">
        <v>1722</v>
      </c>
      <c r="P36" s="12"/>
    </row>
    <row r="37" spans="1:16" ht="28.8" x14ac:dyDescent="0.3">
      <c r="A37" s="12" t="s">
        <v>1795</v>
      </c>
      <c r="B37" s="12" t="s">
        <v>232</v>
      </c>
      <c r="C37" s="12" t="s">
        <v>827</v>
      </c>
      <c r="D37" s="12" t="s">
        <v>748</v>
      </c>
      <c r="E37" s="12" t="s">
        <v>235</v>
      </c>
      <c r="F37" s="12" t="s">
        <v>234</v>
      </c>
      <c r="G37" s="12" t="s">
        <v>1796</v>
      </c>
      <c r="H37" s="12" t="s">
        <v>1718</v>
      </c>
      <c r="I37" s="12" t="s">
        <v>16</v>
      </c>
      <c r="J37" s="12" t="s">
        <v>234</v>
      </c>
      <c r="K37" s="12" t="s">
        <v>60</v>
      </c>
      <c r="L37" s="12" t="s">
        <v>1719</v>
      </c>
      <c r="M37" s="12" t="s">
        <v>1764</v>
      </c>
      <c r="N37" s="12" t="s">
        <v>1765</v>
      </c>
      <c r="O37" s="12" t="s">
        <v>1722</v>
      </c>
      <c r="P37" s="12"/>
    </row>
    <row r="38" spans="1:16" ht="43.2" x14ac:dyDescent="0.3">
      <c r="A38" s="12" t="s">
        <v>1797</v>
      </c>
      <c r="B38" s="12" t="s">
        <v>232</v>
      </c>
      <c r="C38" s="12" t="s">
        <v>827</v>
      </c>
      <c r="D38" s="12" t="s">
        <v>1730</v>
      </c>
      <c r="E38" s="12" t="s">
        <v>235</v>
      </c>
      <c r="F38" s="12" t="s">
        <v>895</v>
      </c>
      <c r="G38" s="12" t="s">
        <v>1798</v>
      </c>
      <c r="H38" s="12" t="s">
        <v>1718</v>
      </c>
      <c r="I38" s="12" t="s">
        <v>16</v>
      </c>
      <c r="J38" s="12" t="s">
        <v>895</v>
      </c>
      <c r="K38" s="12" t="s">
        <v>60</v>
      </c>
      <c r="L38" s="12" t="s">
        <v>1719</v>
      </c>
      <c r="M38" s="12" t="s">
        <v>1764</v>
      </c>
      <c r="N38" s="12" t="s">
        <v>1765</v>
      </c>
      <c r="O38" s="12" t="s">
        <v>1722</v>
      </c>
      <c r="P38" s="12"/>
    </row>
    <row r="39" spans="1:16" ht="28.8" x14ac:dyDescent="0.3">
      <c r="A39" s="12" t="s">
        <v>1799</v>
      </c>
      <c r="B39" s="12" t="s">
        <v>238</v>
      </c>
      <c r="C39" s="12" t="s">
        <v>827</v>
      </c>
      <c r="D39" s="12" t="s">
        <v>748</v>
      </c>
      <c r="E39" s="12" t="s">
        <v>240</v>
      </c>
      <c r="F39" s="12" t="s">
        <v>239</v>
      </c>
      <c r="G39" s="12" t="s">
        <v>1800</v>
      </c>
      <c r="H39" s="12" t="s">
        <v>1718</v>
      </c>
      <c r="I39" s="12" t="s">
        <v>16</v>
      </c>
      <c r="J39" s="12" t="s">
        <v>239</v>
      </c>
      <c r="K39" s="12" t="s">
        <v>60</v>
      </c>
      <c r="L39" s="12" t="s">
        <v>1719</v>
      </c>
      <c r="M39" s="12" t="s">
        <v>1764</v>
      </c>
      <c r="N39" s="12" t="s">
        <v>1765</v>
      </c>
      <c r="O39" s="12" t="s">
        <v>1722</v>
      </c>
      <c r="P39" s="12"/>
    </row>
    <row r="40" spans="1:16" ht="28.8" x14ac:dyDescent="0.3">
      <c r="A40" s="12" t="s">
        <v>1801</v>
      </c>
      <c r="B40" s="12" t="s">
        <v>901</v>
      </c>
      <c r="C40" s="12" t="s">
        <v>827</v>
      </c>
      <c r="D40" s="12" t="s">
        <v>748</v>
      </c>
      <c r="E40" s="12" t="s">
        <v>903</v>
      </c>
      <c r="F40" s="12" t="s">
        <v>904</v>
      </c>
      <c r="G40" s="12" t="s">
        <v>1802</v>
      </c>
      <c r="H40" s="12" t="s">
        <v>1732</v>
      </c>
      <c r="I40" s="12" t="s">
        <v>16</v>
      </c>
      <c r="J40" s="12" t="s">
        <v>904</v>
      </c>
      <c r="K40" s="12" t="s">
        <v>60</v>
      </c>
      <c r="L40" s="12" t="s">
        <v>1719</v>
      </c>
      <c r="M40" s="12" t="s">
        <v>1764</v>
      </c>
      <c r="N40" s="12" t="s">
        <v>1765</v>
      </c>
      <c r="O40" s="12" t="s">
        <v>1722</v>
      </c>
      <c r="P40" s="12"/>
    </row>
    <row r="41" spans="1:16" ht="43.2" x14ac:dyDescent="0.3">
      <c r="A41" s="12" t="s">
        <v>1803</v>
      </c>
      <c r="B41" s="12" t="s">
        <v>901</v>
      </c>
      <c r="C41" s="12" t="s">
        <v>827</v>
      </c>
      <c r="D41" s="12" t="s">
        <v>1730</v>
      </c>
      <c r="E41" s="12"/>
      <c r="F41" s="12" t="s">
        <v>3569</v>
      </c>
      <c r="G41" s="12" t="s">
        <v>3570</v>
      </c>
      <c r="H41" s="12" t="s">
        <v>1732</v>
      </c>
      <c r="I41" s="12" t="s">
        <v>16</v>
      </c>
      <c r="J41" s="12" t="s">
        <v>3569</v>
      </c>
      <c r="K41" s="12" t="s">
        <v>60</v>
      </c>
      <c r="L41" s="12" t="s">
        <v>1719</v>
      </c>
      <c r="M41" s="12" t="s">
        <v>1764</v>
      </c>
      <c r="N41" s="12" t="s">
        <v>1765</v>
      </c>
      <c r="O41" s="12" t="s">
        <v>1722</v>
      </c>
      <c r="P41" s="12"/>
    </row>
    <row r="42" spans="1:16" ht="28.8" x14ac:dyDescent="0.3">
      <c r="A42" s="12" t="s">
        <v>1804</v>
      </c>
      <c r="B42" s="12" t="s">
        <v>905</v>
      </c>
      <c r="C42" s="12" t="s">
        <v>761</v>
      </c>
      <c r="D42" s="12" t="s">
        <v>748</v>
      </c>
      <c r="E42" s="12"/>
      <c r="F42" s="12" t="s">
        <v>909</v>
      </c>
      <c r="G42" s="12" t="s">
        <v>1805</v>
      </c>
      <c r="H42" s="12" t="s">
        <v>1718</v>
      </c>
      <c r="I42" s="12" t="s">
        <v>16</v>
      </c>
      <c r="J42" s="12" t="s">
        <v>909</v>
      </c>
      <c r="K42" s="12" t="s">
        <v>60</v>
      </c>
      <c r="L42" s="12" t="s">
        <v>1719</v>
      </c>
      <c r="M42" s="12" t="s">
        <v>1720</v>
      </c>
      <c r="N42" s="12" t="s">
        <v>1721</v>
      </c>
      <c r="O42" s="12" t="s">
        <v>1722</v>
      </c>
      <c r="P42" s="12"/>
    </row>
    <row r="43" spans="1:16" ht="28.8" x14ac:dyDescent="0.3">
      <c r="A43" s="12" t="s">
        <v>1806</v>
      </c>
      <c r="B43" s="12" t="s">
        <v>911</v>
      </c>
      <c r="C43" s="12" t="s">
        <v>761</v>
      </c>
      <c r="D43" s="12" t="s">
        <v>748</v>
      </c>
      <c r="E43" s="12"/>
      <c r="F43" s="12" t="s">
        <v>916</v>
      </c>
      <c r="G43" s="12" t="s">
        <v>1807</v>
      </c>
      <c r="H43" s="12" t="s">
        <v>1718</v>
      </c>
      <c r="I43" s="12" t="s">
        <v>16</v>
      </c>
      <c r="J43" s="12" t="s">
        <v>916</v>
      </c>
      <c r="K43" s="12" t="s">
        <v>60</v>
      </c>
      <c r="L43" s="12" t="s">
        <v>1719</v>
      </c>
      <c r="M43" s="12" t="s">
        <v>1720</v>
      </c>
      <c r="N43" s="12" t="s">
        <v>1721</v>
      </c>
      <c r="O43" s="12" t="s">
        <v>1722</v>
      </c>
      <c r="P43" s="12"/>
    </row>
    <row r="44" spans="1:16" ht="28.8" x14ac:dyDescent="0.3">
      <c r="A44" s="12" t="s">
        <v>1808</v>
      </c>
      <c r="B44" s="12" t="s">
        <v>918</v>
      </c>
      <c r="C44" s="12" t="s">
        <v>761</v>
      </c>
      <c r="D44" s="12" t="s">
        <v>748</v>
      </c>
      <c r="E44" s="12"/>
      <c r="F44" s="12" t="s">
        <v>922</v>
      </c>
      <c r="G44" s="12" t="s">
        <v>1809</v>
      </c>
      <c r="H44" s="12" t="s">
        <v>1732</v>
      </c>
      <c r="I44" s="12" t="s">
        <v>16</v>
      </c>
      <c r="J44" s="12" t="s">
        <v>922</v>
      </c>
      <c r="K44" s="12" t="s">
        <v>60</v>
      </c>
      <c r="L44" s="12" t="s">
        <v>1719</v>
      </c>
      <c r="M44" s="12" t="s">
        <v>1720</v>
      </c>
      <c r="N44" s="12" t="s">
        <v>1721</v>
      </c>
      <c r="O44" s="12" t="s">
        <v>1722</v>
      </c>
      <c r="P44" s="12"/>
    </row>
    <row r="45" spans="1:16" ht="72" x14ac:dyDescent="0.3">
      <c r="A45" s="12" t="s">
        <v>1810</v>
      </c>
      <c r="B45" s="12" t="s">
        <v>924</v>
      </c>
      <c r="C45" s="12" t="s">
        <v>761</v>
      </c>
      <c r="D45" s="12" t="s">
        <v>748</v>
      </c>
      <c r="E45" s="12"/>
      <c r="F45" s="12" t="s">
        <v>928</v>
      </c>
      <c r="G45" s="12" t="s">
        <v>1811</v>
      </c>
      <c r="H45" s="12" t="s">
        <v>1718</v>
      </c>
      <c r="I45" s="12" t="s">
        <v>16</v>
      </c>
      <c r="J45" s="12" t="s">
        <v>928</v>
      </c>
      <c r="K45" s="12" t="s">
        <v>60</v>
      </c>
      <c r="L45" s="12" t="s">
        <v>1719</v>
      </c>
      <c r="M45" s="12" t="s">
        <v>1720</v>
      </c>
      <c r="N45" s="12" t="s">
        <v>1721</v>
      </c>
      <c r="O45" s="12" t="s">
        <v>1722</v>
      </c>
      <c r="P45" s="12"/>
    </row>
    <row r="46" spans="1:16" ht="28.8" x14ac:dyDescent="0.3">
      <c r="A46" s="12" t="s">
        <v>1812</v>
      </c>
      <c r="B46" s="12" t="s">
        <v>929</v>
      </c>
      <c r="C46" s="12" t="s">
        <v>761</v>
      </c>
      <c r="D46" s="12" t="s">
        <v>748</v>
      </c>
      <c r="E46" s="12"/>
      <c r="F46" s="12" t="s">
        <v>933</v>
      </c>
      <c r="G46" s="12" t="s">
        <v>1813</v>
      </c>
      <c r="H46" s="12" t="s">
        <v>1718</v>
      </c>
      <c r="I46" s="12" t="s">
        <v>16</v>
      </c>
      <c r="J46" s="12" t="s">
        <v>933</v>
      </c>
      <c r="K46" s="12" t="s">
        <v>60</v>
      </c>
      <c r="L46" s="12" t="s">
        <v>1719</v>
      </c>
      <c r="M46" s="12" t="s">
        <v>1720</v>
      </c>
      <c r="N46" s="12" t="s">
        <v>1721</v>
      </c>
      <c r="O46" s="12" t="s">
        <v>1722</v>
      </c>
      <c r="P46" s="12"/>
    </row>
    <row r="47" spans="1:16" ht="43.2" x14ac:dyDescent="0.3">
      <c r="A47" s="12" t="s">
        <v>1814</v>
      </c>
      <c r="B47" s="12" t="s">
        <v>934</v>
      </c>
      <c r="C47" s="12" t="s">
        <v>785</v>
      </c>
      <c r="D47" s="12" t="s">
        <v>748</v>
      </c>
      <c r="E47" s="12"/>
      <c r="F47" s="12" t="s">
        <v>873</v>
      </c>
      <c r="G47" s="12" t="s">
        <v>1782</v>
      </c>
      <c r="H47" s="12" t="s">
        <v>1718</v>
      </c>
      <c r="I47" s="12" t="s">
        <v>16</v>
      </c>
      <c r="J47" s="12" t="s">
        <v>873</v>
      </c>
      <c r="K47" s="12" t="s">
        <v>60</v>
      </c>
      <c r="L47" s="12" t="s">
        <v>1719</v>
      </c>
      <c r="M47" s="12" t="s">
        <v>1720</v>
      </c>
      <c r="N47" s="12" t="s">
        <v>1721</v>
      </c>
      <c r="O47" s="12" t="s">
        <v>1722</v>
      </c>
      <c r="P47" s="12"/>
    </row>
    <row r="48" spans="1:16" ht="28.8" x14ac:dyDescent="0.3">
      <c r="A48" s="12" t="s">
        <v>1815</v>
      </c>
      <c r="B48" s="12" t="s">
        <v>939</v>
      </c>
      <c r="C48" s="12" t="s">
        <v>761</v>
      </c>
      <c r="D48" s="12" t="s">
        <v>748</v>
      </c>
      <c r="E48" s="12"/>
      <c r="F48" s="12" t="s">
        <v>943</v>
      </c>
      <c r="G48" s="12" t="s">
        <v>1816</v>
      </c>
      <c r="H48" s="12" t="s">
        <v>1718</v>
      </c>
      <c r="I48" s="12" t="s">
        <v>16</v>
      </c>
      <c r="J48" s="12" t="s">
        <v>943</v>
      </c>
      <c r="K48" s="12" t="s">
        <v>60</v>
      </c>
      <c r="L48" s="12" t="s">
        <v>1719</v>
      </c>
      <c r="M48" s="12" t="s">
        <v>1720</v>
      </c>
      <c r="N48" s="12" t="s">
        <v>1721</v>
      </c>
      <c r="O48" s="12" t="s">
        <v>1722</v>
      </c>
      <c r="P48" s="12"/>
    </row>
    <row r="49" spans="1:16" ht="43.2" x14ac:dyDescent="0.3">
      <c r="A49" s="12" t="s">
        <v>1817</v>
      </c>
      <c r="B49" s="12" t="s">
        <v>939</v>
      </c>
      <c r="C49" s="12" t="s">
        <v>761</v>
      </c>
      <c r="D49" s="12" t="s">
        <v>1730</v>
      </c>
      <c r="E49" s="12"/>
      <c r="F49" s="12" t="s">
        <v>944</v>
      </c>
      <c r="G49" s="12" t="s">
        <v>1818</v>
      </c>
      <c r="H49" s="12" t="s">
        <v>1732</v>
      </c>
      <c r="I49" s="12" t="s">
        <v>16</v>
      </c>
      <c r="J49" s="12" t="s">
        <v>944</v>
      </c>
      <c r="K49" s="12" t="s">
        <v>60</v>
      </c>
      <c r="L49" s="12" t="s">
        <v>1719</v>
      </c>
      <c r="M49" s="12" t="s">
        <v>1720</v>
      </c>
      <c r="N49" s="12" t="s">
        <v>1721</v>
      </c>
      <c r="O49" s="12" t="s">
        <v>1722</v>
      </c>
      <c r="P49" s="12"/>
    </row>
    <row r="50" spans="1:16" ht="43.2" x14ac:dyDescent="0.3">
      <c r="A50" s="12" t="s">
        <v>1819</v>
      </c>
      <c r="B50" s="12" t="s">
        <v>945</v>
      </c>
      <c r="C50" s="12" t="s">
        <v>949</v>
      </c>
      <c r="D50" s="12" t="s">
        <v>748</v>
      </c>
      <c r="E50" s="12"/>
      <c r="F50" s="12" t="s">
        <v>951</v>
      </c>
      <c r="G50" s="12" t="s">
        <v>1820</v>
      </c>
      <c r="H50" s="12" t="s">
        <v>1732</v>
      </c>
      <c r="I50" s="12" t="s">
        <v>16</v>
      </c>
      <c r="J50" s="12" t="s">
        <v>951</v>
      </c>
      <c r="K50" s="12" t="s">
        <v>60</v>
      </c>
      <c r="L50" s="12" t="s">
        <v>1719</v>
      </c>
      <c r="M50" s="12" t="s">
        <v>1720</v>
      </c>
      <c r="N50" s="12" t="s">
        <v>1721</v>
      </c>
      <c r="O50" s="12" t="s">
        <v>1722</v>
      </c>
      <c r="P50" s="12"/>
    </row>
    <row r="51" spans="1:16" ht="43.2" x14ac:dyDescent="0.3">
      <c r="A51" s="12" t="s">
        <v>1821</v>
      </c>
      <c r="B51" s="12" t="s">
        <v>952</v>
      </c>
      <c r="C51" s="12" t="s">
        <v>949</v>
      </c>
      <c r="D51" s="12" t="s">
        <v>748</v>
      </c>
      <c r="E51" s="12"/>
      <c r="F51" s="12" t="s">
        <v>956</v>
      </c>
      <c r="G51" s="12" t="s">
        <v>1822</v>
      </c>
      <c r="H51" s="12" t="s">
        <v>1732</v>
      </c>
      <c r="I51" s="12" t="s">
        <v>16</v>
      </c>
      <c r="J51" s="12" t="s">
        <v>956</v>
      </c>
      <c r="K51" s="12" t="s">
        <v>60</v>
      </c>
      <c r="L51" s="12" t="s">
        <v>1719</v>
      </c>
      <c r="M51" s="12" t="s">
        <v>1720</v>
      </c>
      <c r="N51" s="12" t="s">
        <v>1721</v>
      </c>
      <c r="O51" s="12" t="s">
        <v>1722</v>
      </c>
      <c r="P51" s="12"/>
    </row>
    <row r="52" spans="1:16" ht="28.8" x14ac:dyDescent="0.3">
      <c r="A52" s="12" t="s">
        <v>1823</v>
      </c>
      <c r="B52" s="12" t="s">
        <v>957</v>
      </c>
      <c r="C52" s="12" t="s">
        <v>827</v>
      </c>
      <c r="D52" s="12" t="s">
        <v>748</v>
      </c>
      <c r="E52" s="12"/>
      <c r="F52" s="12" t="s">
        <v>961</v>
      </c>
      <c r="G52" s="12" t="s">
        <v>1824</v>
      </c>
      <c r="H52" s="12" t="s">
        <v>1718</v>
      </c>
      <c r="I52" s="12" t="s">
        <v>16</v>
      </c>
      <c r="J52" s="12" t="s">
        <v>961</v>
      </c>
      <c r="K52" s="12" t="s">
        <v>60</v>
      </c>
      <c r="L52" s="12" t="s">
        <v>1719</v>
      </c>
      <c r="M52" s="12" t="s">
        <v>1764</v>
      </c>
      <c r="N52" s="12" t="s">
        <v>1765</v>
      </c>
      <c r="O52" s="12" t="s">
        <v>1722</v>
      </c>
      <c r="P52" s="12"/>
    </row>
    <row r="53" spans="1:16" ht="28.8" x14ac:dyDescent="0.3">
      <c r="A53" s="12" t="s">
        <v>1825</v>
      </c>
      <c r="B53" s="12" t="s">
        <v>962</v>
      </c>
      <c r="C53" s="12" t="s">
        <v>827</v>
      </c>
      <c r="D53" s="12" t="s">
        <v>748</v>
      </c>
      <c r="E53" s="12"/>
      <c r="F53" s="12" t="s">
        <v>966</v>
      </c>
      <c r="G53" s="12" t="s">
        <v>1826</v>
      </c>
      <c r="H53" s="12" t="s">
        <v>1718</v>
      </c>
      <c r="I53" s="12" t="s">
        <v>16</v>
      </c>
      <c r="J53" s="12" t="s">
        <v>966</v>
      </c>
      <c r="K53" s="12" t="s">
        <v>60</v>
      </c>
      <c r="L53" s="12" t="s">
        <v>1719</v>
      </c>
      <c r="M53" s="12" t="s">
        <v>1764</v>
      </c>
      <c r="N53" s="12" t="s">
        <v>1765</v>
      </c>
      <c r="O53" s="12" t="s">
        <v>1722</v>
      </c>
      <c r="P53" s="12"/>
    </row>
    <row r="54" spans="1:16" ht="28.8" x14ac:dyDescent="0.3">
      <c r="A54" s="12" t="s">
        <v>1827</v>
      </c>
      <c r="B54" s="12" t="s">
        <v>967</v>
      </c>
      <c r="C54" s="12" t="s">
        <v>827</v>
      </c>
      <c r="D54" s="12" t="s">
        <v>748</v>
      </c>
      <c r="E54" s="12" t="s">
        <v>971</v>
      </c>
      <c r="F54" s="12" t="s">
        <v>972</v>
      </c>
      <c r="G54" s="12" t="s">
        <v>1828</v>
      </c>
      <c r="H54" s="12" t="s">
        <v>1732</v>
      </c>
      <c r="I54" s="12" t="s">
        <v>16</v>
      </c>
      <c r="J54" s="12" t="s">
        <v>972</v>
      </c>
      <c r="K54" s="12" t="s">
        <v>60</v>
      </c>
      <c r="L54" s="12" t="s">
        <v>1719</v>
      </c>
      <c r="M54" s="12" t="s">
        <v>1764</v>
      </c>
      <c r="N54" s="12" t="s">
        <v>1765</v>
      </c>
      <c r="O54" s="12" t="s">
        <v>1722</v>
      </c>
      <c r="P54" s="12"/>
    </row>
    <row r="55" spans="1:16" ht="28.8" x14ac:dyDescent="0.3">
      <c r="A55" s="12" t="s">
        <v>1829</v>
      </c>
      <c r="B55" s="12" t="s">
        <v>967</v>
      </c>
      <c r="C55" s="12" t="s">
        <v>827</v>
      </c>
      <c r="D55" s="12" t="s">
        <v>1744</v>
      </c>
      <c r="E55" s="12" t="s">
        <v>971</v>
      </c>
      <c r="F55" s="12" t="s">
        <v>1830</v>
      </c>
      <c r="G55" s="12" t="s">
        <v>1831</v>
      </c>
      <c r="H55" s="12" t="s">
        <v>1747</v>
      </c>
      <c r="I55" s="12" t="s">
        <v>16</v>
      </c>
      <c r="J55" s="12" t="s">
        <v>1830</v>
      </c>
      <c r="K55" s="12" t="s">
        <v>60</v>
      </c>
      <c r="L55" s="12" t="s">
        <v>1719</v>
      </c>
      <c r="M55" s="12" t="s">
        <v>1764</v>
      </c>
      <c r="N55" s="12" t="s">
        <v>1765</v>
      </c>
      <c r="O55" s="12" t="s">
        <v>1722</v>
      </c>
      <c r="P55" s="12"/>
    </row>
    <row r="56" spans="1:16" ht="28.8" x14ac:dyDescent="0.3">
      <c r="A56" s="12" t="s">
        <v>1832</v>
      </c>
      <c r="B56" s="12" t="s">
        <v>973</v>
      </c>
      <c r="C56" s="12" t="s">
        <v>949</v>
      </c>
      <c r="D56" s="12" t="s">
        <v>748</v>
      </c>
      <c r="E56" s="12"/>
      <c r="F56" s="12" t="s">
        <v>978</v>
      </c>
      <c r="G56" s="12" t="s">
        <v>1833</v>
      </c>
      <c r="H56" s="12" t="s">
        <v>1718</v>
      </c>
      <c r="I56" s="12" t="s">
        <v>16</v>
      </c>
      <c r="J56" s="12" t="s">
        <v>978</v>
      </c>
      <c r="K56" s="12" t="s">
        <v>60</v>
      </c>
      <c r="L56" s="12" t="s">
        <v>1719</v>
      </c>
      <c r="M56" s="12" t="s">
        <v>1720</v>
      </c>
      <c r="N56" s="12" t="s">
        <v>1721</v>
      </c>
      <c r="O56" s="12" t="s">
        <v>1722</v>
      </c>
      <c r="P56" s="12"/>
    </row>
    <row r="57" spans="1:16" ht="43.2" x14ac:dyDescent="0.3">
      <c r="A57" s="12" t="s">
        <v>1834</v>
      </c>
      <c r="B57" s="12" t="s">
        <v>980</v>
      </c>
      <c r="C57" s="12" t="s">
        <v>984</v>
      </c>
      <c r="D57" s="12" t="s">
        <v>748</v>
      </c>
      <c r="E57" s="12"/>
      <c r="F57" s="12" t="s">
        <v>987</v>
      </c>
      <c r="G57" s="12" t="s">
        <v>1835</v>
      </c>
      <c r="H57" s="12" t="s">
        <v>1718</v>
      </c>
      <c r="I57" s="12" t="s">
        <v>16</v>
      </c>
      <c r="J57" s="12" t="s">
        <v>987</v>
      </c>
      <c r="K57" s="12" t="s">
        <v>60</v>
      </c>
      <c r="L57" s="12" t="s">
        <v>1719</v>
      </c>
      <c r="M57" s="12" t="s">
        <v>1720</v>
      </c>
      <c r="N57" s="12" t="s">
        <v>1721</v>
      </c>
      <c r="O57" s="12" t="s">
        <v>1722</v>
      </c>
      <c r="P57" s="12"/>
    </row>
    <row r="58" spans="1:16" ht="28.8" x14ac:dyDescent="0.3">
      <c r="A58" s="12" t="s">
        <v>1836</v>
      </c>
      <c r="B58" s="12" t="s">
        <v>282</v>
      </c>
      <c r="C58" s="12" t="s">
        <v>949</v>
      </c>
      <c r="D58" s="12" t="s">
        <v>748</v>
      </c>
      <c r="E58" s="12"/>
      <c r="F58" s="12" t="s">
        <v>285</v>
      </c>
      <c r="G58" s="12" t="s">
        <v>1837</v>
      </c>
      <c r="H58" s="12" t="s">
        <v>1718</v>
      </c>
      <c r="I58" s="12" t="s">
        <v>16</v>
      </c>
      <c r="J58" s="12" t="s">
        <v>285</v>
      </c>
      <c r="K58" s="12" t="s">
        <v>60</v>
      </c>
      <c r="L58" s="12" t="s">
        <v>1719</v>
      </c>
      <c r="M58" s="12" t="s">
        <v>1720</v>
      </c>
      <c r="N58" s="12" t="s">
        <v>1721</v>
      </c>
      <c r="O58" s="12" t="s">
        <v>1722</v>
      </c>
      <c r="P58" s="12"/>
    </row>
    <row r="59" spans="1:16" ht="57.6" x14ac:dyDescent="0.3">
      <c r="A59" s="12" t="s">
        <v>1838</v>
      </c>
      <c r="B59" s="12" t="s">
        <v>282</v>
      </c>
      <c r="C59" s="12" t="s">
        <v>949</v>
      </c>
      <c r="D59" s="12" t="s">
        <v>1730</v>
      </c>
      <c r="E59" s="12"/>
      <c r="F59" s="12" t="s">
        <v>991</v>
      </c>
      <c r="G59" s="12" t="s">
        <v>1839</v>
      </c>
      <c r="H59" s="12" t="s">
        <v>1718</v>
      </c>
      <c r="I59" s="12" t="s">
        <v>16</v>
      </c>
      <c r="J59" s="12" t="s">
        <v>991</v>
      </c>
      <c r="K59" s="12" t="s">
        <v>60</v>
      </c>
      <c r="L59" s="12" t="s">
        <v>1719</v>
      </c>
      <c r="M59" s="12" t="s">
        <v>1720</v>
      </c>
      <c r="N59" s="12" t="s">
        <v>1721</v>
      </c>
      <c r="O59" s="12" t="s">
        <v>1722</v>
      </c>
      <c r="P59" s="12"/>
    </row>
    <row r="60" spans="1:16" ht="28.8" x14ac:dyDescent="0.3">
      <c r="A60" s="12" t="s">
        <v>1840</v>
      </c>
      <c r="B60" s="12" t="s">
        <v>253</v>
      </c>
      <c r="C60" s="12" t="s">
        <v>803</v>
      </c>
      <c r="D60" s="12" t="s">
        <v>748</v>
      </c>
      <c r="E60" s="12"/>
      <c r="F60" s="12" t="s">
        <v>255</v>
      </c>
      <c r="G60" s="12" t="s">
        <v>1841</v>
      </c>
      <c r="H60" s="12" t="s">
        <v>1732</v>
      </c>
      <c r="I60" s="12" t="s">
        <v>16</v>
      </c>
      <c r="J60" s="12" t="s">
        <v>255</v>
      </c>
      <c r="K60" s="12" t="s">
        <v>60</v>
      </c>
      <c r="L60" s="12" t="s">
        <v>1719</v>
      </c>
      <c r="M60" s="12" t="s">
        <v>1720</v>
      </c>
      <c r="N60" s="12" t="s">
        <v>1721</v>
      </c>
      <c r="O60" s="12" t="s">
        <v>1722</v>
      </c>
      <c r="P60" s="12"/>
    </row>
    <row r="61" spans="1:16" ht="43.2" x14ac:dyDescent="0.3">
      <c r="A61" s="12" t="s">
        <v>1842</v>
      </c>
      <c r="B61" s="12" t="s">
        <v>253</v>
      </c>
      <c r="C61" s="12" t="s">
        <v>803</v>
      </c>
      <c r="D61" s="12" t="s">
        <v>1730</v>
      </c>
      <c r="E61" s="12"/>
      <c r="F61" s="12" t="s">
        <v>996</v>
      </c>
      <c r="G61" s="12" t="s">
        <v>1843</v>
      </c>
      <c r="H61" s="12" t="s">
        <v>1718</v>
      </c>
      <c r="I61" s="12" t="s">
        <v>16</v>
      </c>
      <c r="J61" s="12" t="s">
        <v>996</v>
      </c>
      <c r="K61" s="12" t="s">
        <v>60</v>
      </c>
      <c r="L61" s="12" t="s">
        <v>1719</v>
      </c>
      <c r="M61" s="12" t="s">
        <v>1720</v>
      </c>
      <c r="N61" s="12" t="s">
        <v>1721</v>
      </c>
      <c r="O61" s="12" t="s">
        <v>1722</v>
      </c>
      <c r="P61" s="12"/>
    </row>
    <row r="62" spans="1:16" ht="28.8" x14ac:dyDescent="0.3">
      <c r="A62" s="12" t="s">
        <v>1844</v>
      </c>
      <c r="B62" s="12" t="s">
        <v>997</v>
      </c>
      <c r="C62" s="12" t="s">
        <v>827</v>
      </c>
      <c r="D62" s="12" t="s">
        <v>748</v>
      </c>
      <c r="E62" s="12" t="s">
        <v>1001</v>
      </c>
      <c r="F62" s="12" t="s">
        <v>1002</v>
      </c>
      <c r="G62" s="12" t="s">
        <v>1845</v>
      </c>
      <c r="H62" s="12" t="s">
        <v>1732</v>
      </c>
      <c r="I62" s="12" t="s">
        <v>16</v>
      </c>
      <c r="J62" s="12" t="s">
        <v>1002</v>
      </c>
      <c r="K62" s="12" t="s">
        <v>60</v>
      </c>
      <c r="L62" s="12" t="s">
        <v>1719</v>
      </c>
      <c r="M62" s="12" t="s">
        <v>1764</v>
      </c>
      <c r="N62" s="12" t="s">
        <v>1765</v>
      </c>
      <c r="O62" s="12" t="s">
        <v>1722</v>
      </c>
      <c r="P62" s="12"/>
    </row>
    <row r="63" spans="1:16" ht="28.8" x14ac:dyDescent="0.3">
      <c r="A63" s="12" t="s">
        <v>1846</v>
      </c>
      <c r="B63" s="12" t="s">
        <v>997</v>
      </c>
      <c r="C63" s="12" t="s">
        <v>827</v>
      </c>
      <c r="D63" s="12" t="s">
        <v>1744</v>
      </c>
      <c r="E63" s="12" t="s">
        <v>1001</v>
      </c>
      <c r="F63" s="12" t="s">
        <v>1847</v>
      </c>
      <c r="G63" s="12" t="s">
        <v>1848</v>
      </c>
      <c r="H63" s="12" t="s">
        <v>1747</v>
      </c>
      <c r="I63" s="12" t="s">
        <v>16</v>
      </c>
      <c r="J63" s="12" t="s">
        <v>1847</v>
      </c>
      <c r="K63" s="12" t="s">
        <v>60</v>
      </c>
      <c r="L63" s="12" t="s">
        <v>1719</v>
      </c>
      <c r="M63" s="12" t="s">
        <v>1764</v>
      </c>
      <c r="N63" s="12" t="s">
        <v>1765</v>
      </c>
      <c r="O63" s="12" t="s">
        <v>1722</v>
      </c>
      <c r="P63" s="12"/>
    </row>
    <row r="64" spans="1:16" ht="43.2" x14ac:dyDescent="0.3">
      <c r="A64" s="12" t="s">
        <v>1849</v>
      </c>
      <c r="B64" s="12" t="s">
        <v>1003</v>
      </c>
      <c r="C64" s="12" t="s">
        <v>785</v>
      </c>
      <c r="D64" s="12" t="s">
        <v>748</v>
      </c>
      <c r="E64" s="12"/>
      <c r="F64" s="12" t="s">
        <v>1007</v>
      </c>
      <c r="G64" s="12" t="s">
        <v>1850</v>
      </c>
      <c r="H64" s="12" t="s">
        <v>1732</v>
      </c>
      <c r="I64" s="12" t="s">
        <v>16</v>
      </c>
      <c r="J64" s="12" t="s">
        <v>1007</v>
      </c>
      <c r="K64" s="12" t="s">
        <v>60</v>
      </c>
      <c r="L64" s="12" t="s">
        <v>1719</v>
      </c>
      <c r="M64" s="12" t="s">
        <v>1720</v>
      </c>
      <c r="N64" s="12" t="s">
        <v>1721</v>
      </c>
      <c r="O64" s="12" t="s">
        <v>1722</v>
      </c>
      <c r="P64" s="12"/>
    </row>
    <row r="65" spans="1:16" ht="28.8" x14ac:dyDescent="0.3">
      <c r="A65" s="12" t="s">
        <v>1851</v>
      </c>
      <c r="B65" s="12" t="s">
        <v>1009</v>
      </c>
      <c r="C65" s="12" t="s">
        <v>984</v>
      </c>
      <c r="D65" s="12" t="s">
        <v>748</v>
      </c>
      <c r="E65" s="12"/>
      <c r="F65" s="12" t="s">
        <v>1013</v>
      </c>
      <c r="G65" s="12" t="s">
        <v>1852</v>
      </c>
      <c r="H65" s="12" t="s">
        <v>1732</v>
      </c>
      <c r="I65" s="12" t="s">
        <v>16</v>
      </c>
      <c r="J65" s="12" t="s">
        <v>1013</v>
      </c>
      <c r="K65" s="12" t="s">
        <v>60</v>
      </c>
      <c r="L65" s="12" t="s">
        <v>1719</v>
      </c>
      <c r="M65" s="12" t="s">
        <v>1720</v>
      </c>
      <c r="N65" s="12" t="s">
        <v>1721</v>
      </c>
      <c r="O65" s="12" t="s">
        <v>1722</v>
      </c>
      <c r="P65" s="12"/>
    </row>
    <row r="66" spans="1:16" ht="28.8" x14ac:dyDescent="0.3">
      <c r="A66" s="12" t="s">
        <v>1853</v>
      </c>
      <c r="B66" s="12" t="s">
        <v>1015</v>
      </c>
      <c r="C66" s="12" t="s">
        <v>827</v>
      </c>
      <c r="D66" s="12" t="s">
        <v>748</v>
      </c>
      <c r="E66" s="12" t="s">
        <v>1019</v>
      </c>
      <c r="F66" s="12" t="s">
        <v>1020</v>
      </c>
      <c r="G66" s="12" t="s">
        <v>1854</v>
      </c>
      <c r="H66" s="12" t="s">
        <v>1718</v>
      </c>
      <c r="I66" s="12" t="s">
        <v>16</v>
      </c>
      <c r="J66" s="12" t="s">
        <v>1020</v>
      </c>
      <c r="K66" s="12" t="s">
        <v>60</v>
      </c>
      <c r="L66" s="12" t="s">
        <v>1719</v>
      </c>
      <c r="M66" s="12" t="s">
        <v>1764</v>
      </c>
      <c r="N66" s="12" t="s">
        <v>1765</v>
      </c>
      <c r="O66" s="12" t="s">
        <v>1722</v>
      </c>
      <c r="P66" s="12"/>
    </row>
    <row r="67" spans="1:16" ht="28.8" x14ac:dyDescent="0.3">
      <c r="A67" s="12" t="s">
        <v>1855</v>
      </c>
      <c r="B67" s="12" t="s">
        <v>1021</v>
      </c>
      <c r="C67" s="12" t="s">
        <v>827</v>
      </c>
      <c r="D67" s="12" t="s">
        <v>748</v>
      </c>
      <c r="E67" s="12" t="s">
        <v>1025</v>
      </c>
      <c r="F67" s="12" t="s">
        <v>1026</v>
      </c>
      <c r="G67" s="12" t="s">
        <v>1856</v>
      </c>
      <c r="H67" s="12" t="s">
        <v>1718</v>
      </c>
      <c r="I67" s="12" t="s">
        <v>16</v>
      </c>
      <c r="J67" s="12" t="s">
        <v>1026</v>
      </c>
      <c r="K67" s="12" t="s">
        <v>60</v>
      </c>
      <c r="L67" s="12" t="s">
        <v>1719</v>
      </c>
      <c r="M67" s="12" t="s">
        <v>1764</v>
      </c>
      <c r="N67" s="12" t="s">
        <v>1765</v>
      </c>
      <c r="O67" s="12" t="s">
        <v>1722</v>
      </c>
      <c r="P67" s="12"/>
    </row>
    <row r="68" spans="1:16" ht="28.8" x14ac:dyDescent="0.3">
      <c r="A68" s="12" t="s">
        <v>1857</v>
      </c>
      <c r="B68" s="12" t="s">
        <v>1027</v>
      </c>
      <c r="C68" s="12" t="s">
        <v>827</v>
      </c>
      <c r="D68" s="12" t="s">
        <v>748</v>
      </c>
      <c r="E68" s="12" t="s">
        <v>1031</v>
      </c>
      <c r="F68" s="12" t="s">
        <v>1032</v>
      </c>
      <c r="G68" s="12" t="s">
        <v>1858</v>
      </c>
      <c r="H68" s="12" t="s">
        <v>1718</v>
      </c>
      <c r="I68" s="12" t="s">
        <v>16</v>
      </c>
      <c r="J68" s="12" t="s">
        <v>1032</v>
      </c>
      <c r="K68" s="12" t="s">
        <v>60</v>
      </c>
      <c r="L68" s="12" t="s">
        <v>1719</v>
      </c>
      <c r="M68" s="12" t="s">
        <v>1764</v>
      </c>
      <c r="N68" s="12" t="s">
        <v>1765</v>
      </c>
      <c r="O68" s="12" t="s">
        <v>1722</v>
      </c>
      <c r="P68" s="12"/>
    </row>
    <row r="69" spans="1:16" ht="57.6" x14ac:dyDescent="0.3">
      <c r="A69" s="12" t="s">
        <v>1859</v>
      </c>
      <c r="B69" s="12" t="s">
        <v>1033</v>
      </c>
      <c r="C69" s="12" t="s">
        <v>949</v>
      </c>
      <c r="D69" s="12" t="s">
        <v>748</v>
      </c>
      <c r="E69" s="12"/>
      <c r="F69" s="12" t="s">
        <v>1037</v>
      </c>
      <c r="G69" s="12" t="s">
        <v>1860</v>
      </c>
      <c r="H69" s="12" t="s">
        <v>1732</v>
      </c>
      <c r="I69" s="12" t="s">
        <v>16</v>
      </c>
      <c r="J69" s="12" t="s">
        <v>1037</v>
      </c>
      <c r="K69" s="12" t="s">
        <v>60</v>
      </c>
      <c r="L69" s="12" t="s">
        <v>1719</v>
      </c>
      <c r="M69" s="12" t="s">
        <v>1720</v>
      </c>
      <c r="N69" s="12" t="s">
        <v>1721</v>
      </c>
      <c r="O69" s="12" t="s">
        <v>1722</v>
      </c>
      <c r="P69" s="12"/>
    </row>
    <row r="70" spans="1:16" ht="28.8" x14ac:dyDescent="0.3">
      <c r="A70" s="12" t="s">
        <v>1861</v>
      </c>
      <c r="B70" s="12" t="s">
        <v>1038</v>
      </c>
      <c r="C70" s="12" t="s">
        <v>803</v>
      </c>
      <c r="D70" s="12" t="s">
        <v>748</v>
      </c>
      <c r="E70" s="12"/>
      <c r="F70" s="12" t="s">
        <v>1042</v>
      </c>
      <c r="G70" s="12" t="s">
        <v>1862</v>
      </c>
      <c r="H70" s="12" t="s">
        <v>1718</v>
      </c>
      <c r="I70" s="12" t="s">
        <v>16</v>
      </c>
      <c r="J70" s="12" t="s">
        <v>1042</v>
      </c>
      <c r="K70" s="12" t="s">
        <v>60</v>
      </c>
      <c r="L70" s="12" t="s">
        <v>1719</v>
      </c>
      <c r="M70" s="12" t="s">
        <v>1720</v>
      </c>
      <c r="N70" s="12" t="s">
        <v>1721</v>
      </c>
      <c r="O70" s="12" t="s">
        <v>1722</v>
      </c>
      <c r="P70" s="12"/>
    </row>
    <row r="71" spans="1:16" ht="43.2" x14ac:dyDescent="0.3">
      <c r="A71" s="12" t="s">
        <v>1863</v>
      </c>
      <c r="B71" s="12" t="s">
        <v>1038</v>
      </c>
      <c r="C71" s="12" t="s">
        <v>803</v>
      </c>
      <c r="D71" s="12" t="s">
        <v>1730</v>
      </c>
      <c r="E71" s="12"/>
      <c r="F71" s="12" t="s">
        <v>1043</v>
      </c>
      <c r="G71" s="12" t="s">
        <v>1864</v>
      </c>
      <c r="H71" s="12" t="s">
        <v>1732</v>
      </c>
      <c r="I71" s="12" t="s">
        <v>16</v>
      </c>
      <c r="J71" s="12" t="s">
        <v>1043</v>
      </c>
      <c r="K71" s="12" t="s">
        <v>60</v>
      </c>
      <c r="L71" s="12" t="s">
        <v>1719</v>
      </c>
      <c r="M71" s="12" t="s">
        <v>1720</v>
      </c>
      <c r="N71" s="12" t="s">
        <v>1721</v>
      </c>
      <c r="O71" s="12" t="s">
        <v>1722</v>
      </c>
      <c r="P71" s="12"/>
    </row>
    <row r="72" spans="1:16" ht="43.2" x14ac:dyDescent="0.3">
      <c r="A72" s="12" t="s">
        <v>1865</v>
      </c>
      <c r="B72" s="12" t="s">
        <v>1044</v>
      </c>
      <c r="C72" s="12" t="s">
        <v>984</v>
      </c>
      <c r="D72" s="12" t="s">
        <v>748</v>
      </c>
      <c r="E72" s="12"/>
      <c r="F72" s="12" t="s">
        <v>1048</v>
      </c>
      <c r="G72" s="12" t="s">
        <v>1866</v>
      </c>
      <c r="H72" s="12" t="s">
        <v>1732</v>
      </c>
      <c r="I72" s="12" t="s">
        <v>16</v>
      </c>
      <c r="J72" s="12" t="s">
        <v>1048</v>
      </c>
      <c r="K72" s="12" t="s">
        <v>60</v>
      </c>
      <c r="L72" s="12" t="s">
        <v>1719</v>
      </c>
      <c r="M72" s="12" t="s">
        <v>1720</v>
      </c>
      <c r="N72" s="12" t="s">
        <v>1721</v>
      </c>
      <c r="O72" s="12" t="s">
        <v>1722</v>
      </c>
      <c r="P72" s="12"/>
    </row>
    <row r="73" spans="1:16" ht="28.8" x14ac:dyDescent="0.3">
      <c r="A73" s="12" t="s">
        <v>1867</v>
      </c>
      <c r="B73" s="12" t="s">
        <v>1050</v>
      </c>
      <c r="C73" s="12" t="s">
        <v>803</v>
      </c>
      <c r="D73" s="12" t="s">
        <v>748</v>
      </c>
      <c r="E73" s="12"/>
      <c r="F73" s="12" t="s">
        <v>1054</v>
      </c>
      <c r="G73" s="12" t="s">
        <v>1868</v>
      </c>
      <c r="H73" s="12" t="s">
        <v>1718</v>
      </c>
      <c r="I73" s="12" t="s">
        <v>16</v>
      </c>
      <c r="J73" s="12" t="s">
        <v>1054</v>
      </c>
      <c r="K73" s="12" t="s">
        <v>60</v>
      </c>
      <c r="L73" s="12" t="s">
        <v>1719</v>
      </c>
      <c r="M73" s="12" t="s">
        <v>1720</v>
      </c>
      <c r="N73" s="12" t="s">
        <v>1721</v>
      </c>
      <c r="O73" s="12" t="s">
        <v>1722</v>
      </c>
      <c r="P73" s="12"/>
    </row>
    <row r="74" spans="1:16" ht="28.8" x14ac:dyDescent="0.3">
      <c r="A74" s="12" t="s">
        <v>1869</v>
      </c>
      <c r="B74" s="12" t="s">
        <v>1055</v>
      </c>
      <c r="C74" s="12" t="s">
        <v>984</v>
      </c>
      <c r="D74" s="12" t="s">
        <v>748</v>
      </c>
      <c r="E74" s="12"/>
      <c r="F74" s="12" t="s">
        <v>1059</v>
      </c>
      <c r="G74" s="12" t="s">
        <v>1870</v>
      </c>
      <c r="H74" s="12" t="s">
        <v>1718</v>
      </c>
      <c r="I74" s="12" t="s">
        <v>16</v>
      </c>
      <c r="J74" s="12" t="s">
        <v>1059</v>
      </c>
      <c r="K74" s="12" t="s">
        <v>60</v>
      </c>
      <c r="L74" s="12" t="s">
        <v>1719</v>
      </c>
      <c r="M74" s="12" t="s">
        <v>1720</v>
      </c>
      <c r="N74" s="12" t="s">
        <v>1721</v>
      </c>
      <c r="O74" s="12" t="s">
        <v>1722</v>
      </c>
      <c r="P74" s="12"/>
    </row>
    <row r="75" spans="1:16" ht="28.8" x14ac:dyDescent="0.3">
      <c r="A75" s="12" t="s">
        <v>1871</v>
      </c>
      <c r="B75" s="12" t="s">
        <v>1060</v>
      </c>
      <c r="C75" s="12" t="s">
        <v>984</v>
      </c>
      <c r="D75" s="12" t="s">
        <v>748</v>
      </c>
      <c r="E75" s="12"/>
      <c r="F75" s="12" t="s">
        <v>1064</v>
      </c>
      <c r="G75" s="12" t="s">
        <v>1872</v>
      </c>
      <c r="H75" s="12" t="s">
        <v>1718</v>
      </c>
      <c r="I75" s="12" t="s">
        <v>16</v>
      </c>
      <c r="J75" s="12" t="s">
        <v>1064</v>
      </c>
      <c r="K75" s="12" t="s">
        <v>60</v>
      </c>
      <c r="L75" s="12" t="s">
        <v>1719</v>
      </c>
      <c r="M75" s="12" t="s">
        <v>1720</v>
      </c>
      <c r="N75" s="12" t="s">
        <v>1721</v>
      </c>
      <c r="O75" s="12" t="s">
        <v>1722</v>
      </c>
      <c r="P75" s="12"/>
    </row>
    <row r="76" spans="1:16" ht="28.8" x14ac:dyDescent="0.3">
      <c r="A76" s="12" t="s">
        <v>1873</v>
      </c>
      <c r="B76" s="12" t="s">
        <v>1065</v>
      </c>
      <c r="C76" s="12" t="s">
        <v>803</v>
      </c>
      <c r="D76" s="12" t="s">
        <v>748</v>
      </c>
      <c r="E76" s="12"/>
      <c r="F76" s="12" t="s">
        <v>1069</v>
      </c>
      <c r="G76" s="12" t="s">
        <v>1874</v>
      </c>
      <c r="H76" s="12" t="s">
        <v>1718</v>
      </c>
      <c r="I76" s="12" t="s">
        <v>16</v>
      </c>
      <c r="J76" s="12" t="s">
        <v>1069</v>
      </c>
      <c r="K76" s="12" t="s">
        <v>60</v>
      </c>
      <c r="L76" s="12" t="s">
        <v>1719</v>
      </c>
      <c r="M76" s="12" t="s">
        <v>1720</v>
      </c>
      <c r="N76" s="12" t="s">
        <v>1721</v>
      </c>
      <c r="O76" s="12" t="s">
        <v>1722</v>
      </c>
      <c r="P76" s="12"/>
    </row>
    <row r="77" spans="1:16" ht="43.2" x14ac:dyDescent="0.3">
      <c r="A77" s="12" t="s">
        <v>1875</v>
      </c>
      <c r="B77" s="12" t="s">
        <v>1070</v>
      </c>
      <c r="C77" s="12" t="s">
        <v>949</v>
      </c>
      <c r="D77" s="12" t="s">
        <v>748</v>
      </c>
      <c r="E77" s="12"/>
      <c r="F77" s="12" t="s">
        <v>410</v>
      </c>
      <c r="G77" s="12" t="s">
        <v>1876</v>
      </c>
      <c r="H77" s="12" t="s">
        <v>1718</v>
      </c>
      <c r="I77" s="12" t="s">
        <v>16</v>
      </c>
      <c r="J77" s="12" t="s">
        <v>410</v>
      </c>
      <c r="K77" s="12" t="s">
        <v>60</v>
      </c>
      <c r="L77" s="12" t="s">
        <v>1719</v>
      </c>
      <c r="M77" s="12" t="s">
        <v>1720</v>
      </c>
      <c r="N77" s="12" t="s">
        <v>1721</v>
      </c>
      <c r="O77" s="12" t="s">
        <v>1722</v>
      </c>
      <c r="P77" s="12"/>
    </row>
    <row r="78" spans="1:16" ht="28.8" x14ac:dyDescent="0.3">
      <c r="A78" s="12" t="s">
        <v>1877</v>
      </c>
      <c r="B78" s="12" t="s">
        <v>1074</v>
      </c>
      <c r="C78" s="12" t="s">
        <v>984</v>
      </c>
      <c r="D78" s="12" t="s">
        <v>748</v>
      </c>
      <c r="E78" s="12"/>
      <c r="F78" s="12" t="s">
        <v>1078</v>
      </c>
      <c r="G78" s="12" t="s">
        <v>1878</v>
      </c>
      <c r="H78" s="12" t="s">
        <v>1718</v>
      </c>
      <c r="I78" s="12" t="s">
        <v>16</v>
      </c>
      <c r="J78" s="12" t="s">
        <v>1078</v>
      </c>
      <c r="K78" s="12" t="s">
        <v>60</v>
      </c>
      <c r="L78" s="12" t="s">
        <v>1719</v>
      </c>
      <c r="M78" s="12" t="s">
        <v>1720</v>
      </c>
      <c r="N78" s="12" t="s">
        <v>1721</v>
      </c>
      <c r="O78" s="12" t="s">
        <v>1722</v>
      </c>
      <c r="P78" s="12"/>
    </row>
    <row r="79" spans="1:16" ht="28.8" x14ac:dyDescent="0.3">
      <c r="A79" s="12" t="s">
        <v>1879</v>
      </c>
      <c r="B79" s="12" t="s">
        <v>1079</v>
      </c>
      <c r="C79" s="12" t="s">
        <v>984</v>
      </c>
      <c r="D79" s="12" t="s">
        <v>748</v>
      </c>
      <c r="E79" s="12"/>
      <c r="F79" s="12" t="s">
        <v>1083</v>
      </c>
      <c r="G79" s="12" t="s">
        <v>1880</v>
      </c>
      <c r="H79" s="12" t="s">
        <v>1718</v>
      </c>
      <c r="I79" s="12" t="s">
        <v>16</v>
      </c>
      <c r="J79" s="12" t="s">
        <v>1083</v>
      </c>
      <c r="K79" s="12" t="s">
        <v>60</v>
      </c>
      <c r="L79" s="12" t="s">
        <v>1719</v>
      </c>
      <c r="M79" s="12" t="s">
        <v>1720</v>
      </c>
      <c r="N79" s="12" t="s">
        <v>1721</v>
      </c>
      <c r="O79" s="12" t="s">
        <v>1722</v>
      </c>
      <c r="P79" s="12"/>
    </row>
    <row r="80" spans="1:16" ht="43.2" x14ac:dyDescent="0.3">
      <c r="A80" s="12" t="s">
        <v>1881</v>
      </c>
      <c r="B80" s="12" t="s">
        <v>1079</v>
      </c>
      <c r="C80" s="12" t="s">
        <v>984</v>
      </c>
      <c r="D80" s="12" t="s">
        <v>1730</v>
      </c>
      <c r="E80" s="12"/>
      <c r="F80" s="12" t="s">
        <v>1084</v>
      </c>
      <c r="G80" s="12" t="s">
        <v>1882</v>
      </c>
      <c r="H80" s="12" t="s">
        <v>1718</v>
      </c>
      <c r="I80" s="12" t="s">
        <v>16</v>
      </c>
      <c r="J80" s="12" t="s">
        <v>1084</v>
      </c>
      <c r="K80" s="12" t="s">
        <v>60</v>
      </c>
      <c r="L80" s="12" t="s">
        <v>1719</v>
      </c>
      <c r="M80" s="12" t="s">
        <v>1720</v>
      </c>
      <c r="N80" s="12" t="s">
        <v>1721</v>
      </c>
      <c r="O80" s="12" t="s">
        <v>1722</v>
      </c>
      <c r="P80" s="12"/>
    </row>
    <row r="81" spans="1:16" ht="28.8" x14ac:dyDescent="0.3">
      <c r="A81" s="12" t="s">
        <v>1883</v>
      </c>
      <c r="B81" s="12" t="s">
        <v>1085</v>
      </c>
      <c r="C81" s="12" t="s">
        <v>984</v>
      </c>
      <c r="D81" s="12" t="s">
        <v>748</v>
      </c>
      <c r="E81" s="12"/>
      <c r="F81" s="12" t="s">
        <v>1089</v>
      </c>
      <c r="G81" s="12" t="s">
        <v>1884</v>
      </c>
      <c r="H81" s="12" t="s">
        <v>1718</v>
      </c>
      <c r="I81" s="12" t="s">
        <v>16</v>
      </c>
      <c r="J81" s="12" t="s">
        <v>1089</v>
      </c>
      <c r="K81" s="12" t="s">
        <v>60</v>
      </c>
      <c r="L81" s="12" t="s">
        <v>1719</v>
      </c>
      <c r="M81" s="12" t="s">
        <v>1720</v>
      </c>
      <c r="N81" s="12" t="s">
        <v>1721</v>
      </c>
      <c r="O81" s="12" t="s">
        <v>1722</v>
      </c>
      <c r="P81" s="12"/>
    </row>
    <row r="82" spans="1:16" ht="28.8" x14ac:dyDescent="0.3">
      <c r="A82" s="12" t="s">
        <v>1885</v>
      </c>
      <c r="B82" s="12" t="s">
        <v>1090</v>
      </c>
      <c r="C82" s="12" t="s">
        <v>984</v>
      </c>
      <c r="D82" s="12" t="s">
        <v>748</v>
      </c>
      <c r="E82" s="12"/>
      <c r="F82" s="12" t="s">
        <v>1094</v>
      </c>
      <c r="G82" s="12" t="s">
        <v>1886</v>
      </c>
      <c r="H82" s="12" t="s">
        <v>1718</v>
      </c>
      <c r="I82" s="12" t="s">
        <v>16</v>
      </c>
      <c r="J82" s="12" t="s">
        <v>1094</v>
      </c>
      <c r="K82" s="12" t="s">
        <v>60</v>
      </c>
      <c r="L82" s="12" t="s">
        <v>1719</v>
      </c>
      <c r="M82" s="12" t="s">
        <v>1720</v>
      </c>
      <c r="N82" s="12" t="s">
        <v>1721</v>
      </c>
      <c r="O82" s="12" t="s">
        <v>1722</v>
      </c>
      <c r="P82" s="12"/>
    </row>
    <row r="83" spans="1:16" ht="28.8" x14ac:dyDescent="0.3">
      <c r="A83" s="12" t="s">
        <v>1887</v>
      </c>
      <c r="B83" s="12" t="s">
        <v>243</v>
      </c>
      <c r="C83" s="12" t="s">
        <v>827</v>
      </c>
      <c r="D83" s="12" t="s">
        <v>748</v>
      </c>
      <c r="E83" s="12" t="s">
        <v>245</v>
      </c>
      <c r="F83" s="12" t="s">
        <v>244</v>
      </c>
      <c r="G83" s="12" t="s">
        <v>1888</v>
      </c>
      <c r="H83" s="12" t="s">
        <v>1718</v>
      </c>
      <c r="I83" s="12" t="s">
        <v>16</v>
      </c>
      <c r="J83" s="12" t="s">
        <v>244</v>
      </c>
      <c r="K83" s="12" t="s">
        <v>60</v>
      </c>
      <c r="L83" s="12" t="s">
        <v>1719</v>
      </c>
      <c r="M83" s="12" t="s">
        <v>1764</v>
      </c>
      <c r="N83" s="12" t="s">
        <v>1765</v>
      </c>
      <c r="O83" s="12" t="s">
        <v>1722</v>
      </c>
      <c r="P83" s="12"/>
    </row>
    <row r="84" spans="1:16" ht="28.8" x14ac:dyDescent="0.3">
      <c r="A84" s="12" t="s">
        <v>1889</v>
      </c>
      <c r="B84" s="12" t="s">
        <v>248</v>
      </c>
      <c r="C84" s="12" t="s">
        <v>984</v>
      </c>
      <c r="D84" s="12" t="s">
        <v>748</v>
      </c>
      <c r="E84" s="12"/>
      <c r="F84" s="12" t="s">
        <v>250</v>
      </c>
      <c r="G84" s="12" t="s">
        <v>1890</v>
      </c>
      <c r="H84" s="12" t="s">
        <v>1732</v>
      </c>
      <c r="I84" s="12" t="s">
        <v>16</v>
      </c>
      <c r="J84" s="12" t="s">
        <v>250</v>
      </c>
      <c r="K84" s="12" t="s">
        <v>60</v>
      </c>
      <c r="L84" s="12" t="s">
        <v>1719</v>
      </c>
      <c r="M84" s="12" t="s">
        <v>1720</v>
      </c>
      <c r="N84" s="12" t="s">
        <v>1721</v>
      </c>
      <c r="O84" s="12" t="s">
        <v>1722</v>
      </c>
      <c r="P84" s="12"/>
    </row>
    <row r="85" spans="1:16" ht="28.8" x14ac:dyDescent="0.3">
      <c r="A85" s="12" t="s">
        <v>1891</v>
      </c>
      <c r="B85" s="12" t="s">
        <v>1102</v>
      </c>
      <c r="C85" s="12" t="s">
        <v>827</v>
      </c>
      <c r="D85" s="12" t="s">
        <v>748</v>
      </c>
      <c r="E85" s="12" t="s">
        <v>1106</v>
      </c>
      <c r="F85" s="12" t="s">
        <v>1107</v>
      </c>
      <c r="G85" s="12" t="s">
        <v>1892</v>
      </c>
      <c r="H85" s="12" t="s">
        <v>1718</v>
      </c>
      <c r="I85" s="12" t="s">
        <v>16</v>
      </c>
      <c r="J85" s="12" t="s">
        <v>1107</v>
      </c>
      <c r="K85" s="12" t="s">
        <v>60</v>
      </c>
      <c r="L85" s="12" t="s">
        <v>1719</v>
      </c>
      <c r="M85" s="12" t="s">
        <v>1764</v>
      </c>
      <c r="N85" s="12" t="s">
        <v>1765</v>
      </c>
      <c r="O85" s="12" t="s">
        <v>1722</v>
      </c>
      <c r="P85" s="12"/>
    </row>
    <row r="86" spans="1:16" ht="28.8" x14ac:dyDescent="0.3">
      <c r="A86" s="12" t="s">
        <v>1893</v>
      </c>
      <c r="B86" s="12" t="s">
        <v>1108</v>
      </c>
      <c r="C86" s="12" t="s">
        <v>1112</v>
      </c>
      <c r="D86" s="12" t="s">
        <v>748</v>
      </c>
      <c r="E86" s="12" t="s">
        <v>1115</v>
      </c>
      <c r="F86" s="12" t="s">
        <v>1116</v>
      </c>
      <c r="G86" s="12" t="s">
        <v>1894</v>
      </c>
      <c r="H86" s="12" t="s">
        <v>1718</v>
      </c>
      <c r="I86" s="12" t="s">
        <v>16</v>
      </c>
      <c r="J86" s="12" t="s">
        <v>1116</v>
      </c>
      <c r="K86" s="12" t="s">
        <v>60</v>
      </c>
      <c r="L86" s="12" t="s">
        <v>1719</v>
      </c>
      <c r="M86" s="12" t="s">
        <v>1764</v>
      </c>
      <c r="N86" s="12" t="s">
        <v>1765</v>
      </c>
      <c r="O86" s="12" t="s">
        <v>1722</v>
      </c>
      <c r="P86" s="12"/>
    </row>
    <row r="87" spans="1:16" ht="43.2" x14ac:dyDescent="0.3">
      <c r="A87" s="12" t="s">
        <v>1895</v>
      </c>
      <c r="B87" s="12" t="s">
        <v>1108</v>
      </c>
      <c r="C87" s="12" t="s">
        <v>1112</v>
      </c>
      <c r="D87" s="12" t="s">
        <v>1730</v>
      </c>
      <c r="E87" s="12" t="s">
        <v>1115</v>
      </c>
      <c r="F87" s="12" t="s">
        <v>3561</v>
      </c>
      <c r="G87" s="12" t="s">
        <v>3571</v>
      </c>
      <c r="H87" s="12" t="s">
        <v>1718</v>
      </c>
      <c r="I87" s="12" t="s">
        <v>16</v>
      </c>
      <c r="J87" s="12" t="s">
        <v>3561</v>
      </c>
      <c r="K87" s="12" t="s">
        <v>60</v>
      </c>
      <c r="L87" s="12" t="s">
        <v>1719</v>
      </c>
      <c r="M87" s="12" t="s">
        <v>1764</v>
      </c>
      <c r="N87" s="12" t="s">
        <v>1765</v>
      </c>
      <c r="O87" s="12" t="s">
        <v>1722</v>
      </c>
      <c r="P87" s="12"/>
    </row>
    <row r="88" spans="1:16" ht="28.8" x14ac:dyDescent="0.3">
      <c r="A88" s="12" t="s">
        <v>1896</v>
      </c>
      <c r="B88" s="12" t="s">
        <v>275</v>
      </c>
      <c r="C88" s="12" t="s">
        <v>827</v>
      </c>
      <c r="D88" s="12" t="s">
        <v>748</v>
      </c>
      <c r="E88" s="12" t="s">
        <v>278</v>
      </c>
      <c r="F88" s="12" t="s">
        <v>277</v>
      </c>
      <c r="G88" s="12" t="s">
        <v>1897</v>
      </c>
      <c r="H88" s="12" t="s">
        <v>1718</v>
      </c>
      <c r="I88" s="12" t="s">
        <v>16</v>
      </c>
      <c r="J88" s="12" t="s">
        <v>277</v>
      </c>
      <c r="K88" s="12" t="s">
        <v>60</v>
      </c>
      <c r="L88" s="12" t="s">
        <v>1719</v>
      </c>
      <c r="M88" s="12" t="s">
        <v>1764</v>
      </c>
      <c r="N88" s="12" t="s">
        <v>1765</v>
      </c>
      <c r="O88" s="12" t="s">
        <v>1722</v>
      </c>
      <c r="P88" s="12"/>
    </row>
    <row r="89" spans="1:16" ht="43.2" x14ac:dyDescent="0.3">
      <c r="A89" s="12" t="s">
        <v>1898</v>
      </c>
      <c r="B89" s="12" t="s">
        <v>275</v>
      </c>
      <c r="C89" s="12" t="s">
        <v>827</v>
      </c>
      <c r="D89" s="12" t="s">
        <v>1730</v>
      </c>
      <c r="E89" s="12" t="s">
        <v>278</v>
      </c>
      <c r="F89" s="12" t="s">
        <v>1122</v>
      </c>
      <c r="G89" s="12" t="s">
        <v>1899</v>
      </c>
      <c r="H89" s="12" t="s">
        <v>1718</v>
      </c>
      <c r="I89" s="12" t="s">
        <v>16</v>
      </c>
      <c r="J89" s="12" t="s">
        <v>1122</v>
      </c>
      <c r="K89" s="12" t="s">
        <v>60</v>
      </c>
      <c r="L89" s="12" t="s">
        <v>1719</v>
      </c>
      <c r="M89" s="12" t="s">
        <v>1764</v>
      </c>
      <c r="N89" s="12" t="s">
        <v>1765</v>
      </c>
      <c r="O89" s="12" t="s">
        <v>1722</v>
      </c>
      <c r="P89" s="12"/>
    </row>
    <row r="90" spans="1:16" ht="28.8" x14ac:dyDescent="0.3">
      <c r="A90" s="12" t="s">
        <v>1900</v>
      </c>
      <c r="B90" s="12" t="s">
        <v>1124</v>
      </c>
      <c r="C90" s="12" t="s">
        <v>827</v>
      </c>
      <c r="D90" s="12" t="s">
        <v>748</v>
      </c>
      <c r="E90" s="12" t="s">
        <v>1127</v>
      </c>
      <c r="F90" s="12" t="s">
        <v>1128</v>
      </c>
      <c r="G90" s="12" t="s">
        <v>1901</v>
      </c>
      <c r="H90" s="12" t="s">
        <v>1718</v>
      </c>
      <c r="I90" s="12" t="s">
        <v>16</v>
      </c>
      <c r="J90" s="12" t="s">
        <v>1128</v>
      </c>
      <c r="K90" s="12" t="s">
        <v>60</v>
      </c>
      <c r="L90" s="12" t="s">
        <v>1719</v>
      </c>
      <c r="M90" s="12" t="s">
        <v>1764</v>
      </c>
      <c r="N90" s="12" t="s">
        <v>1765</v>
      </c>
      <c r="O90" s="12" t="s">
        <v>1722</v>
      </c>
      <c r="P90" s="12"/>
    </row>
    <row r="91" spans="1:16" ht="28.8" x14ac:dyDescent="0.3">
      <c r="A91" s="12" t="s">
        <v>1902</v>
      </c>
      <c r="B91" s="12" t="s">
        <v>1129</v>
      </c>
      <c r="C91" s="12" t="s">
        <v>827</v>
      </c>
      <c r="D91" s="12" t="s">
        <v>748</v>
      </c>
      <c r="E91" s="12" t="s">
        <v>1133</v>
      </c>
      <c r="F91" s="12" t="s">
        <v>1134</v>
      </c>
      <c r="G91" s="12" t="s">
        <v>1903</v>
      </c>
      <c r="H91" s="12" t="s">
        <v>1718</v>
      </c>
      <c r="I91" s="12" t="s">
        <v>16</v>
      </c>
      <c r="J91" s="12" t="s">
        <v>1134</v>
      </c>
      <c r="K91" s="12" t="s">
        <v>60</v>
      </c>
      <c r="L91" s="12" t="s">
        <v>1719</v>
      </c>
      <c r="M91" s="12" t="s">
        <v>1764</v>
      </c>
      <c r="N91" s="12" t="s">
        <v>1765</v>
      </c>
      <c r="O91" s="12" t="s">
        <v>1722</v>
      </c>
      <c r="P91" s="12"/>
    </row>
    <row r="92" spans="1:16" ht="28.8" x14ac:dyDescent="0.3">
      <c r="A92" s="12" t="s">
        <v>1904</v>
      </c>
      <c r="B92" s="12" t="s">
        <v>296</v>
      </c>
      <c r="C92" s="12" t="s">
        <v>827</v>
      </c>
      <c r="D92" s="12" t="s">
        <v>748</v>
      </c>
      <c r="E92" s="12" t="s">
        <v>298</v>
      </c>
      <c r="F92" s="12" t="s">
        <v>297</v>
      </c>
      <c r="G92" s="12" t="s">
        <v>1905</v>
      </c>
      <c r="H92" s="12" t="s">
        <v>1718</v>
      </c>
      <c r="I92" s="12" t="s">
        <v>16</v>
      </c>
      <c r="J92" s="12" t="s">
        <v>297</v>
      </c>
      <c r="K92" s="12" t="s">
        <v>60</v>
      </c>
      <c r="L92" s="12" t="s">
        <v>1719</v>
      </c>
      <c r="M92" s="12" t="s">
        <v>1764</v>
      </c>
      <c r="N92" s="12" t="s">
        <v>1765</v>
      </c>
      <c r="O92" s="12" t="s">
        <v>1722</v>
      </c>
      <c r="P92" s="12"/>
    </row>
    <row r="93" spans="1:16" ht="43.2" x14ac:dyDescent="0.3">
      <c r="A93" s="12" t="s">
        <v>1906</v>
      </c>
      <c r="B93" s="12" t="s">
        <v>296</v>
      </c>
      <c r="C93" s="12" t="s">
        <v>827</v>
      </c>
      <c r="D93" s="12" t="s">
        <v>1730</v>
      </c>
      <c r="E93" s="12" t="s">
        <v>298</v>
      </c>
      <c r="F93" s="12" t="s">
        <v>1138</v>
      </c>
      <c r="G93" s="12" t="s">
        <v>1907</v>
      </c>
      <c r="H93" s="12" t="s">
        <v>1732</v>
      </c>
      <c r="I93" s="12" t="s">
        <v>16</v>
      </c>
      <c r="J93" s="12" t="s">
        <v>1138</v>
      </c>
      <c r="K93" s="12" t="s">
        <v>60</v>
      </c>
      <c r="L93" s="12" t="s">
        <v>1719</v>
      </c>
      <c r="M93" s="12" t="s">
        <v>1764</v>
      </c>
      <c r="N93" s="12" t="s">
        <v>1765</v>
      </c>
      <c r="O93" s="12" t="s">
        <v>1722</v>
      </c>
      <c r="P93" s="12"/>
    </row>
    <row r="94" spans="1:16" ht="28.8" x14ac:dyDescent="0.3">
      <c r="A94" s="12" t="s">
        <v>1908</v>
      </c>
      <c r="B94" s="12" t="s">
        <v>1140</v>
      </c>
      <c r="C94" s="12" t="s">
        <v>827</v>
      </c>
      <c r="D94" s="12" t="s">
        <v>748</v>
      </c>
      <c r="E94" s="12" t="s">
        <v>1144</v>
      </c>
      <c r="F94" s="12" t="s">
        <v>1145</v>
      </c>
      <c r="G94" s="12" t="s">
        <v>1909</v>
      </c>
      <c r="H94" s="12" t="s">
        <v>1718</v>
      </c>
      <c r="I94" s="12" t="s">
        <v>16</v>
      </c>
      <c r="J94" s="12" t="s">
        <v>1145</v>
      </c>
      <c r="K94" s="12" t="s">
        <v>60</v>
      </c>
      <c r="L94" s="12" t="s">
        <v>1719</v>
      </c>
      <c r="M94" s="12" t="s">
        <v>1764</v>
      </c>
      <c r="N94" s="12" t="s">
        <v>1765</v>
      </c>
      <c r="O94" s="12" t="s">
        <v>1722</v>
      </c>
      <c r="P94" s="12"/>
    </row>
    <row r="95" spans="1:16" ht="43.2" x14ac:dyDescent="0.3">
      <c r="A95" s="12" t="s">
        <v>1910</v>
      </c>
      <c r="B95" s="12" t="s">
        <v>1146</v>
      </c>
      <c r="C95" s="12" t="s">
        <v>949</v>
      </c>
      <c r="D95" s="12" t="s">
        <v>748</v>
      </c>
      <c r="E95" s="12"/>
      <c r="F95" s="12" t="s">
        <v>1150</v>
      </c>
      <c r="G95" s="12" t="s">
        <v>1911</v>
      </c>
      <c r="H95" s="12" t="s">
        <v>1732</v>
      </c>
      <c r="I95" s="12" t="s">
        <v>16</v>
      </c>
      <c r="J95" s="12" t="s">
        <v>1150</v>
      </c>
      <c r="K95" s="12" t="s">
        <v>60</v>
      </c>
      <c r="L95" s="12" t="s">
        <v>1719</v>
      </c>
      <c r="M95" s="12" t="s">
        <v>1720</v>
      </c>
      <c r="N95" s="12" t="s">
        <v>1721</v>
      </c>
      <c r="O95" s="12" t="s">
        <v>1722</v>
      </c>
      <c r="P95" s="12"/>
    </row>
    <row r="96" spans="1:16" ht="57.6" x14ac:dyDescent="0.3">
      <c r="A96" s="12" t="s">
        <v>1912</v>
      </c>
      <c r="B96" s="12" t="s">
        <v>1151</v>
      </c>
      <c r="C96" s="12" t="s">
        <v>949</v>
      </c>
      <c r="D96" s="12" t="s">
        <v>748</v>
      </c>
      <c r="E96" s="12"/>
      <c r="F96" s="12" t="s">
        <v>1155</v>
      </c>
      <c r="G96" s="12" t="s">
        <v>1913</v>
      </c>
      <c r="H96" s="12" t="s">
        <v>1732</v>
      </c>
      <c r="I96" s="12" t="s">
        <v>16</v>
      </c>
      <c r="J96" s="12" t="s">
        <v>1155</v>
      </c>
      <c r="K96" s="12" t="s">
        <v>60</v>
      </c>
      <c r="L96" s="12" t="s">
        <v>1719</v>
      </c>
      <c r="M96" s="12" t="s">
        <v>1720</v>
      </c>
      <c r="N96" s="12" t="s">
        <v>1721</v>
      </c>
      <c r="O96" s="12" t="s">
        <v>1722</v>
      </c>
      <c r="P96" s="12"/>
    </row>
    <row r="97" spans="1:16" ht="100.8" x14ac:dyDescent="0.3">
      <c r="A97" s="12" t="s">
        <v>1914</v>
      </c>
      <c r="B97" s="12" t="s">
        <v>314</v>
      </c>
      <c r="C97" s="12" t="s">
        <v>1159</v>
      </c>
      <c r="D97" s="12" t="s">
        <v>748</v>
      </c>
      <c r="E97" s="12"/>
      <c r="F97" s="12" t="s">
        <v>316</v>
      </c>
      <c r="G97" s="12" t="s">
        <v>1915</v>
      </c>
      <c r="H97" s="12" t="s">
        <v>1732</v>
      </c>
      <c r="I97" s="12" t="s">
        <v>16</v>
      </c>
      <c r="J97" s="12" t="s">
        <v>316</v>
      </c>
      <c r="K97" s="12" t="s">
        <v>60</v>
      </c>
      <c r="L97" s="12" t="s">
        <v>1719</v>
      </c>
      <c r="M97" s="12" t="s">
        <v>1720</v>
      </c>
      <c r="N97" s="12" t="s">
        <v>1721</v>
      </c>
      <c r="O97" s="12" t="s">
        <v>1722</v>
      </c>
      <c r="P97" s="12"/>
    </row>
    <row r="98" spans="1:16" ht="28.8" x14ac:dyDescent="0.3">
      <c r="A98" s="12" t="s">
        <v>1916</v>
      </c>
      <c r="B98" s="12" t="s">
        <v>319</v>
      </c>
      <c r="C98" s="12" t="s">
        <v>1112</v>
      </c>
      <c r="D98" s="12" t="s">
        <v>748</v>
      </c>
      <c r="E98" s="12"/>
      <c r="F98" s="12" t="s">
        <v>320</v>
      </c>
      <c r="G98" s="12" t="s">
        <v>1917</v>
      </c>
      <c r="H98" s="12" t="s">
        <v>1732</v>
      </c>
      <c r="I98" s="12" t="s">
        <v>16</v>
      </c>
      <c r="J98" s="12" t="s">
        <v>320</v>
      </c>
      <c r="K98" s="12" t="s">
        <v>60</v>
      </c>
      <c r="L98" s="12" t="s">
        <v>1719</v>
      </c>
      <c r="M98" s="12" t="s">
        <v>1764</v>
      </c>
      <c r="N98" s="12" t="s">
        <v>1765</v>
      </c>
      <c r="O98" s="12" t="s">
        <v>1722</v>
      </c>
      <c r="P98" s="12"/>
    </row>
    <row r="99" spans="1:16" ht="100.8" x14ac:dyDescent="0.3">
      <c r="A99" s="12" t="s">
        <v>1918</v>
      </c>
      <c r="B99" s="12" t="s">
        <v>323</v>
      </c>
      <c r="C99" s="12" t="s">
        <v>1159</v>
      </c>
      <c r="D99" s="12" t="s">
        <v>748</v>
      </c>
      <c r="E99" s="12"/>
      <c r="F99" s="12" t="s">
        <v>324</v>
      </c>
      <c r="G99" s="12" t="s">
        <v>1919</v>
      </c>
      <c r="H99" s="12" t="s">
        <v>1732</v>
      </c>
      <c r="I99" s="12" t="s">
        <v>16</v>
      </c>
      <c r="J99" s="12" t="s">
        <v>324</v>
      </c>
      <c r="K99" s="12" t="s">
        <v>60</v>
      </c>
      <c r="L99" s="12" t="s">
        <v>1719</v>
      </c>
      <c r="M99" s="12" t="s">
        <v>1720</v>
      </c>
      <c r="N99" s="12" t="s">
        <v>1721</v>
      </c>
      <c r="O99" s="12" t="s">
        <v>1722</v>
      </c>
      <c r="P99" s="12"/>
    </row>
    <row r="100" spans="1:16" ht="129.6" x14ac:dyDescent="0.3">
      <c r="A100" s="12" t="s">
        <v>1920</v>
      </c>
      <c r="B100" s="12" t="s">
        <v>327</v>
      </c>
      <c r="C100" s="12" t="s">
        <v>1159</v>
      </c>
      <c r="D100" s="12" t="s">
        <v>748</v>
      </c>
      <c r="E100" s="12"/>
      <c r="F100" s="12" t="s">
        <v>329</v>
      </c>
      <c r="G100" s="12" t="s">
        <v>1921</v>
      </c>
      <c r="H100" s="12" t="s">
        <v>1732</v>
      </c>
      <c r="I100" s="12" t="s">
        <v>16</v>
      </c>
      <c r="J100" s="12" t="s">
        <v>329</v>
      </c>
      <c r="K100" s="12" t="s">
        <v>60</v>
      </c>
      <c r="L100" s="12" t="s">
        <v>1719</v>
      </c>
      <c r="M100" s="12" t="s">
        <v>1720</v>
      </c>
      <c r="N100" s="12" t="s">
        <v>1721</v>
      </c>
      <c r="O100" s="12" t="s">
        <v>1722</v>
      </c>
      <c r="P100" s="12"/>
    </row>
    <row r="101" spans="1:16" ht="28.8" x14ac:dyDescent="0.3">
      <c r="A101" s="12" t="s">
        <v>1922</v>
      </c>
      <c r="B101" s="12" t="s">
        <v>258</v>
      </c>
      <c r="C101" s="12" t="s">
        <v>785</v>
      </c>
      <c r="D101" s="12" t="s">
        <v>748</v>
      </c>
      <c r="E101" s="12"/>
      <c r="F101" s="12" t="s">
        <v>260</v>
      </c>
      <c r="G101" s="12" t="s">
        <v>1923</v>
      </c>
      <c r="H101" s="12" t="s">
        <v>1718</v>
      </c>
      <c r="I101" s="12" t="s">
        <v>16</v>
      </c>
      <c r="J101" s="12" t="s">
        <v>260</v>
      </c>
      <c r="K101" s="12" t="s">
        <v>60</v>
      </c>
      <c r="L101" s="12" t="s">
        <v>1719</v>
      </c>
      <c r="M101" s="12" t="s">
        <v>1720</v>
      </c>
      <c r="N101" s="12" t="s">
        <v>1721</v>
      </c>
      <c r="O101" s="12" t="s">
        <v>1722</v>
      </c>
      <c r="P101" s="12"/>
    </row>
    <row r="102" spans="1:16" ht="43.2" x14ac:dyDescent="0.3">
      <c r="A102" s="12" t="s">
        <v>1924</v>
      </c>
      <c r="B102" s="12" t="s">
        <v>258</v>
      </c>
      <c r="C102" s="12" t="s">
        <v>785</v>
      </c>
      <c r="D102" s="12" t="s">
        <v>1730</v>
      </c>
      <c r="E102" s="12"/>
      <c r="F102" s="12" t="s">
        <v>1173</v>
      </c>
      <c r="G102" s="12" t="s">
        <v>1925</v>
      </c>
      <c r="H102" s="12" t="s">
        <v>1732</v>
      </c>
      <c r="I102" s="12" t="s">
        <v>16</v>
      </c>
      <c r="J102" s="12" t="s">
        <v>1173</v>
      </c>
      <c r="K102" s="12" t="s">
        <v>60</v>
      </c>
      <c r="L102" s="12" t="s">
        <v>1719</v>
      </c>
      <c r="M102" s="12" t="s">
        <v>1720</v>
      </c>
      <c r="N102" s="12" t="s">
        <v>1721</v>
      </c>
      <c r="O102" s="12" t="s">
        <v>1722</v>
      </c>
      <c r="P102" s="12"/>
    </row>
    <row r="103" spans="1:16" ht="28.8" x14ac:dyDescent="0.3">
      <c r="A103" s="12" t="s">
        <v>1926</v>
      </c>
      <c r="B103" s="12" t="s">
        <v>263</v>
      </c>
      <c r="C103" s="12" t="s">
        <v>827</v>
      </c>
      <c r="D103" s="12" t="s">
        <v>748</v>
      </c>
      <c r="E103" s="12" t="s">
        <v>266</v>
      </c>
      <c r="F103" s="12" t="s">
        <v>265</v>
      </c>
      <c r="G103" s="12" t="s">
        <v>1927</v>
      </c>
      <c r="H103" s="12" t="s">
        <v>1718</v>
      </c>
      <c r="I103" s="12" t="s">
        <v>16</v>
      </c>
      <c r="J103" s="12" t="s">
        <v>265</v>
      </c>
      <c r="K103" s="12" t="s">
        <v>60</v>
      </c>
      <c r="L103" s="12" t="s">
        <v>1719</v>
      </c>
      <c r="M103" s="12" t="s">
        <v>1764</v>
      </c>
      <c r="N103" s="12" t="s">
        <v>1765</v>
      </c>
      <c r="O103" s="12" t="s">
        <v>1722</v>
      </c>
      <c r="P103" s="12"/>
    </row>
    <row r="104" spans="1:16" ht="28.8" x14ac:dyDescent="0.3">
      <c r="A104" s="12" t="s">
        <v>1928</v>
      </c>
      <c r="B104" s="12" t="s">
        <v>269</v>
      </c>
      <c r="C104" s="12" t="s">
        <v>827</v>
      </c>
      <c r="D104" s="12" t="s">
        <v>748</v>
      </c>
      <c r="E104" s="12" t="s">
        <v>272</v>
      </c>
      <c r="F104" s="12" t="s">
        <v>271</v>
      </c>
      <c r="G104" s="12" t="s">
        <v>1929</v>
      </c>
      <c r="H104" s="12" t="s">
        <v>1718</v>
      </c>
      <c r="I104" s="12" t="s">
        <v>16</v>
      </c>
      <c r="J104" s="12" t="s">
        <v>271</v>
      </c>
      <c r="K104" s="12" t="s">
        <v>60</v>
      </c>
      <c r="L104" s="12" t="s">
        <v>1719</v>
      </c>
      <c r="M104" s="12" t="s">
        <v>1764</v>
      </c>
      <c r="N104" s="12" t="s">
        <v>1765</v>
      </c>
      <c r="O104" s="12" t="s">
        <v>1722</v>
      </c>
      <c r="P104" s="12"/>
    </row>
    <row r="105" spans="1:16" ht="43.2" x14ac:dyDescent="0.3">
      <c r="A105" s="12" t="s">
        <v>1930</v>
      </c>
      <c r="B105" s="12" t="s">
        <v>301</v>
      </c>
      <c r="C105" s="12" t="s">
        <v>1159</v>
      </c>
      <c r="D105" s="12" t="s">
        <v>748</v>
      </c>
      <c r="E105" s="12"/>
      <c r="F105" s="12" t="s">
        <v>303</v>
      </c>
      <c r="G105" s="12" t="s">
        <v>1931</v>
      </c>
      <c r="H105" s="12" t="s">
        <v>1718</v>
      </c>
      <c r="I105" s="12" t="s">
        <v>16</v>
      </c>
      <c r="J105" s="12" t="s">
        <v>303</v>
      </c>
      <c r="K105" s="12" t="s">
        <v>60</v>
      </c>
      <c r="L105" s="12" t="s">
        <v>1719</v>
      </c>
      <c r="M105" s="12" t="s">
        <v>1720</v>
      </c>
      <c r="N105" s="12" t="s">
        <v>1721</v>
      </c>
      <c r="O105" s="12" t="s">
        <v>1722</v>
      </c>
      <c r="P105" s="12"/>
    </row>
    <row r="106" spans="1:16" ht="43.2" x14ac:dyDescent="0.3">
      <c r="A106" s="12" t="s">
        <v>1932</v>
      </c>
      <c r="B106" s="12" t="s">
        <v>301</v>
      </c>
      <c r="C106" s="12" t="s">
        <v>1159</v>
      </c>
      <c r="D106" s="12" t="s">
        <v>1730</v>
      </c>
      <c r="E106" s="12"/>
      <c r="F106" s="12" t="s">
        <v>303</v>
      </c>
      <c r="G106" s="12" t="s">
        <v>1931</v>
      </c>
      <c r="H106" s="12" t="s">
        <v>1718</v>
      </c>
      <c r="I106" s="12" t="s">
        <v>16</v>
      </c>
      <c r="J106" s="12" t="s">
        <v>303</v>
      </c>
      <c r="K106" s="12" t="s">
        <v>60</v>
      </c>
      <c r="L106" s="12" t="s">
        <v>1719</v>
      </c>
      <c r="M106" s="12" t="s">
        <v>1720</v>
      </c>
      <c r="N106" s="12" t="s">
        <v>1721</v>
      </c>
      <c r="O106" s="12" t="s">
        <v>1722</v>
      </c>
      <c r="P106" s="12"/>
    </row>
    <row r="107" spans="1:16" ht="28.8" x14ac:dyDescent="0.3">
      <c r="A107" s="12" t="s">
        <v>1933</v>
      </c>
      <c r="B107" s="12" t="s">
        <v>306</v>
      </c>
      <c r="C107" s="12" t="s">
        <v>984</v>
      </c>
      <c r="D107" s="12" t="s">
        <v>748</v>
      </c>
      <c r="E107" s="12"/>
      <c r="F107" s="12" t="s">
        <v>307</v>
      </c>
      <c r="G107" s="12" t="s">
        <v>1934</v>
      </c>
      <c r="H107" s="12" t="s">
        <v>1718</v>
      </c>
      <c r="I107" s="12" t="s">
        <v>16</v>
      </c>
      <c r="J107" s="12" t="s">
        <v>307</v>
      </c>
      <c r="K107" s="12" t="s">
        <v>60</v>
      </c>
      <c r="L107" s="12" t="s">
        <v>1719</v>
      </c>
      <c r="M107" s="12" t="s">
        <v>1720</v>
      </c>
      <c r="N107" s="12" t="s">
        <v>1721</v>
      </c>
      <c r="O107" s="12" t="s">
        <v>1722</v>
      </c>
      <c r="P107" s="12"/>
    </row>
    <row r="108" spans="1:16" ht="43.2" x14ac:dyDescent="0.3">
      <c r="A108" s="12" t="s">
        <v>1935</v>
      </c>
      <c r="B108" s="12" t="s">
        <v>310</v>
      </c>
      <c r="C108" s="12" t="s">
        <v>984</v>
      </c>
      <c r="D108" s="12" t="s">
        <v>748</v>
      </c>
      <c r="E108" s="12"/>
      <c r="F108" s="12" t="s">
        <v>311</v>
      </c>
      <c r="G108" s="12" t="s">
        <v>1936</v>
      </c>
      <c r="H108" s="12" t="s">
        <v>1718</v>
      </c>
      <c r="I108" s="12" t="s">
        <v>16</v>
      </c>
      <c r="J108" s="12" t="s">
        <v>311</v>
      </c>
      <c r="K108" s="12" t="s">
        <v>60</v>
      </c>
      <c r="L108" s="12" t="s">
        <v>1719</v>
      </c>
      <c r="M108" s="12" t="s">
        <v>1720</v>
      </c>
      <c r="N108" s="12" t="s">
        <v>1721</v>
      </c>
      <c r="O108" s="12" t="s">
        <v>1722</v>
      </c>
      <c r="P108" s="12"/>
    </row>
    <row r="109" spans="1:16" ht="28.8" x14ac:dyDescent="0.3">
      <c r="A109" s="12" t="s">
        <v>1937</v>
      </c>
      <c r="B109" s="12" t="s">
        <v>332</v>
      </c>
      <c r="C109" s="12" t="s">
        <v>1159</v>
      </c>
      <c r="D109" s="12" t="s">
        <v>748</v>
      </c>
      <c r="E109" s="12"/>
      <c r="F109" s="12" t="s">
        <v>333</v>
      </c>
      <c r="G109" s="12" t="s">
        <v>1938</v>
      </c>
      <c r="H109" s="12" t="s">
        <v>1718</v>
      </c>
      <c r="I109" s="12" t="s">
        <v>16</v>
      </c>
      <c r="J109" s="12" t="s">
        <v>333</v>
      </c>
      <c r="K109" s="12" t="s">
        <v>60</v>
      </c>
      <c r="L109" s="12" t="s">
        <v>1719</v>
      </c>
      <c r="M109" s="12" t="s">
        <v>1720</v>
      </c>
      <c r="N109" s="12" t="s">
        <v>1721</v>
      </c>
      <c r="O109" s="12" t="s">
        <v>1722</v>
      </c>
      <c r="P109" s="12"/>
    </row>
    <row r="110" spans="1:16" ht="28.8" x14ac:dyDescent="0.3">
      <c r="A110" s="12" t="s">
        <v>1939</v>
      </c>
      <c r="B110" s="12" t="s">
        <v>336</v>
      </c>
      <c r="C110" s="12" t="s">
        <v>1159</v>
      </c>
      <c r="D110" s="12" t="s">
        <v>748</v>
      </c>
      <c r="E110" s="12"/>
      <c r="F110" s="12" t="s">
        <v>337</v>
      </c>
      <c r="G110" s="12" t="s">
        <v>1940</v>
      </c>
      <c r="H110" s="12" t="s">
        <v>1718</v>
      </c>
      <c r="I110" s="12" t="s">
        <v>16</v>
      </c>
      <c r="J110" s="12" t="s">
        <v>337</v>
      </c>
      <c r="K110" s="12" t="s">
        <v>60</v>
      </c>
      <c r="L110" s="12" t="s">
        <v>1719</v>
      </c>
      <c r="M110" s="12" t="s">
        <v>1720</v>
      </c>
      <c r="N110" s="12" t="s">
        <v>1721</v>
      </c>
      <c r="O110" s="12" t="s">
        <v>1722</v>
      </c>
      <c r="P110" s="12"/>
    </row>
    <row r="111" spans="1:16" ht="43.2" x14ac:dyDescent="0.3">
      <c r="A111" s="12" t="s">
        <v>1941</v>
      </c>
      <c r="B111" s="12" t="s">
        <v>340</v>
      </c>
      <c r="C111" s="12" t="s">
        <v>1159</v>
      </c>
      <c r="D111" s="12" t="s">
        <v>748</v>
      </c>
      <c r="E111" s="12"/>
      <c r="F111" s="12" t="s">
        <v>341</v>
      </c>
      <c r="G111" s="12" t="s">
        <v>1942</v>
      </c>
      <c r="H111" s="12" t="s">
        <v>1718</v>
      </c>
      <c r="I111" s="12" t="s">
        <v>16</v>
      </c>
      <c r="J111" s="12" t="s">
        <v>341</v>
      </c>
      <c r="K111" s="12" t="s">
        <v>60</v>
      </c>
      <c r="L111" s="12" t="s">
        <v>1719</v>
      </c>
      <c r="M111" s="12" t="s">
        <v>1720</v>
      </c>
      <c r="N111" s="12" t="s">
        <v>1721</v>
      </c>
      <c r="O111" s="12" t="s">
        <v>1722</v>
      </c>
      <c r="P111" s="12"/>
    </row>
    <row r="112" spans="1:16" ht="43.2" x14ac:dyDescent="0.3">
      <c r="A112" s="12" t="s">
        <v>1943</v>
      </c>
      <c r="B112" s="12" t="s">
        <v>344</v>
      </c>
      <c r="C112" s="12" t="s">
        <v>984</v>
      </c>
      <c r="D112" s="12" t="s">
        <v>748</v>
      </c>
      <c r="E112" s="12"/>
      <c r="F112" s="12" t="s">
        <v>345</v>
      </c>
      <c r="G112" s="12" t="s">
        <v>1944</v>
      </c>
      <c r="H112" s="12" t="s">
        <v>1718</v>
      </c>
      <c r="I112" s="12" t="s">
        <v>16</v>
      </c>
      <c r="J112" s="12" t="s">
        <v>345</v>
      </c>
      <c r="K112" s="12" t="s">
        <v>60</v>
      </c>
      <c r="L112" s="12" t="s">
        <v>1719</v>
      </c>
      <c r="M112" s="12" t="s">
        <v>1720</v>
      </c>
      <c r="N112" s="12" t="s">
        <v>1721</v>
      </c>
      <c r="O112" s="12" t="s">
        <v>1722</v>
      </c>
      <c r="P112" s="12"/>
    </row>
    <row r="113" spans="1:16" ht="57.6" x14ac:dyDescent="0.3">
      <c r="A113" s="12" t="s">
        <v>1945</v>
      </c>
      <c r="B113" s="12" t="s">
        <v>348</v>
      </c>
      <c r="C113" s="12" t="s">
        <v>1159</v>
      </c>
      <c r="D113" s="12" t="s">
        <v>748</v>
      </c>
      <c r="E113" s="12"/>
      <c r="F113" s="12" t="s">
        <v>349</v>
      </c>
      <c r="G113" s="12" t="s">
        <v>1946</v>
      </c>
      <c r="H113" s="12" t="s">
        <v>1732</v>
      </c>
      <c r="I113" s="12" t="s">
        <v>16</v>
      </c>
      <c r="J113" s="12" t="s">
        <v>349</v>
      </c>
      <c r="K113" s="12" t="s">
        <v>60</v>
      </c>
      <c r="L113" s="12" t="s">
        <v>1719</v>
      </c>
      <c r="M113" s="12" t="s">
        <v>1720</v>
      </c>
      <c r="N113" s="12" t="s">
        <v>1721</v>
      </c>
      <c r="O113" s="12" t="s">
        <v>1722</v>
      </c>
      <c r="P113" s="12"/>
    </row>
    <row r="114" spans="1:16" ht="28.8" x14ac:dyDescent="0.3">
      <c r="A114" s="12" t="s">
        <v>1947</v>
      </c>
      <c r="B114" s="12" t="s">
        <v>352</v>
      </c>
      <c r="C114" s="12" t="s">
        <v>1159</v>
      </c>
      <c r="D114" s="12" t="s">
        <v>748</v>
      </c>
      <c r="E114" s="12"/>
      <c r="F114" s="12" t="s">
        <v>353</v>
      </c>
      <c r="G114" s="12" t="s">
        <v>1948</v>
      </c>
      <c r="H114" s="12" t="s">
        <v>1718</v>
      </c>
      <c r="I114" s="12" t="s">
        <v>16</v>
      </c>
      <c r="J114" s="12" t="s">
        <v>353</v>
      </c>
      <c r="K114" s="12" t="s">
        <v>60</v>
      </c>
      <c r="L114" s="12" t="s">
        <v>1719</v>
      </c>
      <c r="M114" s="12" t="s">
        <v>1720</v>
      </c>
      <c r="N114" s="12" t="s">
        <v>1721</v>
      </c>
      <c r="O114" s="12" t="s">
        <v>1722</v>
      </c>
      <c r="P114" s="12"/>
    </row>
    <row r="115" spans="1:16" ht="43.2" x14ac:dyDescent="0.3">
      <c r="A115" s="12" t="s">
        <v>1949</v>
      </c>
      <c r="B115" s="12" t="s">
        <v>356</v>
      </c>
      <c r="C115" s="12" t="s">
        <v>1159</v>
      </c>
      <c r="D115" s="12" t="s">
        <v>748</v>
      </c>
      <c r="E115" s="12"/>
      <c r="F115" s="12" t="s">
        <v>357</v>
      </c>
      <c r="G115" s="12" t="s">
        <v>1950</v>
      </c>
      <c r="H115" s="12" t="s">
        <v>1718</v>
      </c>
      <c r="I115" s="12" t="s">
        <v>16</v>
      </c>
      <c r="J115" s="12" t="s">
        <v>357</v>
      </c>
      <c r="K115" s="12" t="s">
        <v>60</v>
      </c>
      <c r="L115" s="12" t="s">
        <v>1719</v>
      </c>
      <c r="M115" s="12" t="s">
        <v>1720</v>
      </c>
      <c r="N115" s="12" t="s">
        <v>1721</v>
      </c>
      <c r="O115" s="12" t="s">
        <v>1722</v>
      </c>
      <c r="P115" s="12"/>
    </row>
    <row r="116" spans="1:16" ht="43.2" x14ac:dyDescent="0.3">
      <c r="A116" s="12" t="s">
        <v>1951</v>
      </c>
      <c r="B116" s="12" t="s">
        <v>360</v>
      </c>
      <c r="C116" s="12" t="s">
        <v>1159</v>
      </c>
      <c r="D116" s="12" t="s">
        <v>748</v>
      </c>
      <c r="E116" s="12"/>
      <c r="F116" s="12" t="s">
        <v>362</v>
      </c>
      <c r="G116" s="12" t="s">
        <v>1952</v>
      </c>
      <c r="H116" s="12" t="s">
        <v>1732</v>
      </c>
      <c r="I116" s="12" t="s">
        <v>16</v>
      </c>
      <c r="J116" s="12" t="s">
        <v>362</v>
      </c>
      <c r="K116" s="12" t="s">
        <v>60</v>
      </c>
      <c r="L116" s="12" t="s">
        <v>1719</v>
      </c>
      <c r="M116" s="12" t="s">
        <v>1720</v>
      </c>
      <c r="N116" s="12" t="s">
        <v>1721</v>
      </c>
      <c r="O116" s="12" t="s">
        <v>1722</v>
      </c>
      <c r="P116" s="12"/>
    </row>
    <row r="117" spans="1:16" ht="57.6" x14ac:dyDescent="0.3">
      <c r="A117" s="12" t="s">
        <v>1953</v>
      </c>
      <c r="B117" s="12" t="s">
        <v>1216</v>
      </c>
      <c r="C117" s="12" t="s">
        <v>1159</v>
      </c>
      <c r="D117" s="12" t="s">
        <v>748</v>
      </c>
      <c r="E117" s="12"/>
      <c r="F117" s="12" t="s">
        <v>1220</v>
      </c>
      <c r="G117" s="12" t="s">
        <v>1954</v>
      </c>
      <c r="H117" s="12" t="s">
        <v>1732</v>
      </c>
      <c r="I117" s="12" t="s">
        <v>16</v>
      </c>
      <c r="J117" s="12" t="s">
        <v>1220</v>
      </c>
      <c r="K117" s="12" t="s">
        <v>60</v>
      </c>
      <c r="L117" s="12" t="s">
        <v>1719</v>
      </c>
      <c r="M117" s="12" t="s">
        <v>1720</v>
      </c>
      <c r="N117" s="12" t="s">
        <v>1721</v>
      </c>
      <c r="O117" s="12" t="s">
        <v>1722</v>
      </c>
      <c r="P117" s="12"/>
    </row>
    <row r="118" spans="1:16" ht="28.8" x14ac:dyDescent="0.3">
      <c r="A118" s="12" t="s">
        <v>1955</v>
      </c>
      <c r="B118" s="12" t="s">
        <v>1221</v>
      </c>
      <c r="C118" s="12" t="s">
        <v>1159</v>
      </c>
      <c r="D118" s="12" t="s">
        <v>748</v>
      </c>
      <c r="E118" s="12"/>
      <c r="F118" s="12" t="s">
        <v>3563</v>
      </c>
      <c r="G118" s="12" t="s">
        <v>3572</v>
      </c>
      <c r="H118" s="12" t="s">
        <v>1718</v>
      </c>
      <c r="I118" s="12" t="s">
        <v>16</v>
      </c>
      <c r="J118" s="12" t="s">
        <v>3563</v>
      </c>
      <c r="K118" s="12" t="s">
        <v>60</v>
      </c>
      <c r="L118" s="12" t="s">
        <v>1719</v>
      </c>
      <c r="M118" s="12" t="s">
        <v>1720</v>
      </c>
      <c r="N118" s="12" t="s">
        <v>1721</v>
      </c>
      <c r="O118" s="12" t="s">
        <v>1722</v>
      </c>
      <c r="P118" s="12"/>
    </row>
    <row r="119" spans="1:16" ht="28.8" x14ac:dyDescent="0.3">
      <c r="A119" s="12" t="s">
        <v>1956</v>
      </c>
      <c r="B119" s="12" t="s">
        <v>1224</v>
      </c>
      <c r="C119" s="12" t="s">
        <v>1159</v>
      </c>
      <c r="D119" s="12" t="s">
        <v>748</v>
      </c>
      <c r="E119" s="12"/>
      <c r="F119" s="12" t="s">
        <v>3563</v>
      </c>
      <c r="G119" s="12" t="s">
        <v>3572</v>
      </c>
      <c r="H119" s="12" t="s">
        <v>1718</v>
      </c>
      <c r="I119" s="12" t="s">
        <v>16</v>
      </c>
      <c r="J119" s="12" t="s">
        <v>3563</v>
      </c>
      <c r="K119" s="12" t="s">
        <v>60</v>
      </c>
      <c r="L119" s="12" t="s">
        <v>1719</v>
      </c>
      <c r="M119" s="12" t="s">
        <v>1720</v>
      </c>
      <c r="N119" s="12" t="s">
        <v>1721</v>
      </c>
      <c r="O119" s="12" t="s">
        <v>1722</v>
      </c>
      <c r="P119" s="12"/>
    </row>
    <row r="120" spans="1:16" ht="28.8" x14ac:dyDescent="0.3">
      <c r="A120" s="12" t="s">
        <v>1957</v>
      </c>
      <c r="B120" s="12" t="s">
        <v>1227</v>
      </c>
      <c r="C120" s="12" t="s">
        <v>1159</v>
      </c>
      <c r="D120" s="12" t="s">
        <v>748</v>
      </c>
      <c r="E120" s="12"/>
      <c r="F120" s="12" t="s">
        <v>1231</v>
      </c>
      <c r="G120" s="12" t="s">
        <v>1958</v>
      </c>
      <c r="H120" s="12" t="s">
        <v>1718</v>
      </c>
      <c r="I120" s="12" t="s">
        <v>16</v>
      </c>
      <c r="J120" s="12" t="s">
        <v>1231</v>
      </c>
      <c r="K120" s="12" t="s">
        <v>60</v>
      </c>
      <c r="L120" s="12" t="s">
        <v>1719</v>
      </c>
      <c r="M120" s="12" t="s">
        <v>1720</v>
      </c>
      <c r="N120" s="12" t="s">
        <v>1721</v>
      </c>
      <c r="O120" s="12" t="s">
        <v>1722</v>
      </c>
      <c r="P120" s="12"/>
    </row>
    <row r="121" spans="1:16" ht="28.8" x14ac:dyDescent="0.3">
      <c r="A121" s="12" t="s">
        <v>1959</v>
      </c>
      <c r="B121" s="12" t="s">
        <v>1232</v>
      </c>
      <c r="C121" s="12" t="s">
        <v>1159</v>
      </c>
      <c r="D121" s="12" t="s">
        <v>748</v>
      </c>
      <c r="E121" s="12"/>
      <c r="F121" s="12" t="s">
        <v>1236</v>
      </c>
      <c r="G121" s="12" t="s">
        <v>1960</v>
      </c>
      <c r="H121" s="12" t="s">
        <v>1718</v>
      </c>
      <c r="I121" s="12" t="s">
        <v>16</v>
      </c>
      <c r="J121" s="12" t="s">
        <v>1236</v>
      </c>
      <c r="K121" s="12" t="s">
        <v>60</v>
      </c>
      <c r="L121" s="12" t="s">
        <v>1719</v>
      </c>
      <c r="M121" s="12" t="s">
        <v>1720</v>
      </c>
      <c r="N121" s="12" t="s">
        <v>1721</v>
      </c>
      <c r="O121" s="12" t="s">
        <v>1722</v>
      </c>
      <c r="P121" s="12"/>
    </row>
    <row r="122" spans="1:16" ht="43.2" x14ac:dyDescent="0.3">
      <c r="A122" s="12" t="s">
        <v>1961</v>
      </c>
      <c r="B122" s="12" t="s">
        <v>1237</v>
      </c>
      <c r="C122" s="12" t="s">
        <v>1159</v>
      </c>
      <c r="D122" s="12" t="s">
        <v>748</v>
      </c>
      <c r="E122" s="12"/>
      <c r="F122" s="12" t="s">
        <v>1241</v>
      </c>
      <c r="G122" s="12" t="s">
        <v>1962</v>
      </c>
      <c r="H122" s="12" t="s">
        <v>1732</v>
      </c>
      <c r="I122" s="12" t="s">
        <v>16</v>
      </c>
      <c r="J122" s="12" t="s">
        <v>1241</v>
      </c>
      <c r="K122" s="12" t="s">
        <v>60</v>
      </c>
      <c r="L122" s="12" t="s">
        <v>1719</v>
      </c>
      <c r="M122" s="12" t="s">
        <v>1720</v>
      </c>
      <c r="N122" s="12" t="s">
        <v>1721</v>
      </c>
      <c r="O122" s="12" t="s">
        <v>1722</v>
      </c>
      <c r="P122" s="12"/>
    </row>
    <row r="123" spans="1:16" ht="28.8" x14ac:dyDescent="0.3">
      <c r="A123" s="12" t="s">
        <v>1963</v>
      </c>
      <c r="B123" s="12" t="s">
        <v>1242</v>
      </c>
      <c r="C123" s="12" t="s">
        <v>984</v>
      </c>
      <c r="D123" s="12" t="s">
        <v>748</v>
      </c>
      <c r="E123" s="12"/>
      <c r="F123" s="12" t="s">
        <v>1246</v>
      </c>
      <c r="G123" s="12" t="s">
        <v>1964</v>
      </c>
      <c r="H123" s="12" t="s">
        <v>1718</v>
      </c>
      <c r="I123" s="12" t="s">
        <v>16</v>
      </c>
      <c r="J123" s="12" t="s">
        <v>1246</v>
      </c>
      <c r="K123" s="12" t="s">
        <v>60</v>
      </c>
      <c r="L123" s="12" t="s">
        <v>1719</v>
      </c>
      <c r="M123" s="12" t="s">
        <v>1720</v>
      </c>
      <c r="N123" s="12" t="s">
        <v>1721</v>
      </c>
      <c r="O123" s="12" t="s">
        <v>1722</v>
      </c>
      <c r="P123" s="12"/>
    </row>
    <row r="124" spans="1:16" ht="28.8" x14ac:dyDescent="0.3">
      <c r="A124" s="12" t="s">
        <v>1965</v>
      </c>
      <c r="B124" s="12" t="s">
        <v>1247</v>
      </c>
      <c r="C124" s="12" t="s">
        <v>1159</v>
      </c>
      <c r="D124" s="12" t="s">
        <v>748</v>
      </c>
      <c r="E124" s="12"/>
      <c r="F124" s="12" t="s">
        <v>3567</v>
      </c>
      <c r="G124" s="12" t="s">
        <v>3573</v>
      </c>
      <c r="H124" s="12" t="s">
        <v>1718</v>
      </c>
      <c r="I124" s="12" t="s">
        <v>16</v>
      </c>
      <c r="J124" s="12" t="s">
        <v>3567</v>
      </c>
      <c r="K124" s="12" t="s">
        <v>60</v>
      </c>
      <c r="L124" s="12" t="s">
        <v>1719</v>
      </c>
      <c r="M124" s="12" t="s">
        <v>1720</v>
      </c>
      <c r="N124" s="12" t="s">
        <v>1721</v>
      </c>
      <c r="O124" s="12" t="s">
        <v>1722</v>
      </c>
      <c r="P124" s="12"/>
    </row>
    <row r="125" spans="1:16" ht="43.2" x14ac:dyDescent="0.3">
      <c r="A125" s="12" t="s">
        <v>1966</v>
      </c>
      <c r="B125" s="12" t="s">
        <v>1249</v>
      </c>
      <c r="C125" s="12" t="s">
        <v>1159</v>
      </c>
      <c r="D125" s="12" t="s">
        <v>748</v>
      </c>
      <c r="E125" s="12"/>
      <c r="F125" s="12" t="s">
        <v>1253</v>
      </c>
      <c r="G125" s="12" t="s">
        <v>1967</v>
      </c>
      <c r="H125" s="12" t="s">
        <v>1718</v>
      </c>
      <c r="I125" s="12" t="s">
        <v>16</v>
      </c>
      <c r="J125" s="12" t="s">
        <v>1253</v>
      </c>
      <c r="K125" s="12" t="s">
        <v>60</v>
      </c>
      <c r="L125" s="12" t="s">
        <v>1719</v>
      </c>
      <c r="M125" s="12" t="s">
        <v>1720</v>
      </c>
      <c r="N125" s="12" t="s">
        <v>1721</v>
      </c>
      <c r="O125" s="12" t="s">
        <v>1722</v>
      </c>
      <c r="P125" s="12"/>
    </row>
    <row r="126" spans="1:16" ht="43.2" x14ac:dyDescent="0.3">
      <c r="A126" s="12" t="s">
        <v>1968</v>
      </c>
      <c r="B126" s="12" t="s">
        <v>1254</v>
      </c>
      <c r="C126" s="12" t="s">
        <v>984</v>
      </c>
      <c r="D126" s="12" t="s">
        <v>748</v>
      </c>
      <c r="E126" s="12"/>
      <c r="F126" s="12" t="s">
        <v>1258</v>
      </c>
      <c r="G126" s="12" t="s">
        <v>1969</v>
      </c>
      <c r="H126" s="12" t="s">
        <v>1718</v>
      </c>
      <c r="I126" s="12" t="s">
        <v>16</v>
      </c>
      <c r="J126" s="12" t="s">
        <v>1258</v>
      </c>
      <c r="K126" s="12" t="s">
        <v>60</v>
      </c>
      <c r="L126" s="12" t="s">
        <v>1719</v>
      </c>
      <c r="M126" s="12" t="s">
        <v>1720</v>
      </c>
      <c r="N126" s="12" t="s">
        <v>1721</v>
      </c>
      <c r="O126" s="12" t="s">
        <v>1722</v>
      </c>
      <c r="P126" s="12"/>
    </row>
    <row r="127" spans="1:16" ht="43.2" x14ac:dyDescent="0.3">
      <c r="A127" s="12" t="s">
        <v>1970</v>
      </c>
      <c r="B127" s="12" t="s">
        <v>1259</v>
      </c>
      <c r="C127" s="12" t="s">
        <v>1159</v>
      </c>
      <c r="D127" s="12" t="s">
        <v>748</v>
      </c>
      <c r="E127" s="12"/>
      <c r="F127" s="12" t="s">
        <v>1263</v>
      </c>
      <c r="G127" s="12" t="s">
        <v>1971</v>
      </c>
      <c r="H127" s="12" t="s">
        <v>1718</v>
      </c>
      <c r="I127" s="12" t="s">
        <v>16</v>
      </c>
      <c r="J127" s="12" t="s">
        <v>1263</v>
      </c>
      <c r="K127" s="12" t="s">
        <v>60</v>
      </c>
      <c r="L127" s="12" t="s">
        <v>1719</v>
      </c>
      <c r="M127" s="12" t="s">
        <v>1720</v>
      </c>
      <c r="N127" s="12" t="s">
        <v>1721</v>
      </c>
      <c r="O127" s="12" t="s">
        <v>1722</v>
      </c>
      <c r="P127" s="12"/>
    </row>
    <row r="128" spans="1:16" ht="43.2" x14ac:dyDescent="0.3">
      <c r="A128" s="12" t="s">
        <v>1972</v>
      </c>
      <c r="B128" s="12" t="s">
        <v>1264</v>
      </c>
      <c r="C128" s="12" t="s">
        <v>984</v>
      </c>
      <c r="D128" s="12" t="s">
        <v>748</v>
      </c>
      <c r="E128" s="12"/>
      <c r="F128" s="12" t="s">
        <v>1268</v>
      </c>
      <c r="G128" s="12" t="s">
        <v>1973</v>
      </c>
      <c r="H128" s="12" t="s">
        <v>1718</v>
      </c>
      <c r="I128" s="12" t="s">
        <v>16</v>
      </c>
      <c r="J128" s="12" t="s">
        <v>1268</v>
      </c>
      <c r="K128" s="12" t="s">
        <v>60</v>
      </c>
      <c r="L128" s="12" t="s">
        <v>1719</v>
      </c>
      <c r="M128" s="12" t="s">
        <v>1720</v>
      </c>
      <c r="N128" s="12" t="s">
        <v>1721</v>
      </c>
      <c r="O128" s="12" t="s">
        <v>1722</v>
      </c>
      <c r="P128" s="12"/>
    </row>
    <row r="129" spans="1:16" ht="43.2" x14ac:dyDescent="0.3">
      <c r="A129" s="12" t="s">
        <v>1974</v>
      </c>
      <c r="B129" s="12" t="s">
        <v>1269</v>
      </c>
      <c r="C129" s="12" t="s">
        <v>1159</v>
      </c>
      <c r="D129" s="12" t="s">
        <v>748</v>
      </c>
      <c r="E129" s="12"/>
      <c r="F129" s="12" t="s">
        <v>1273</v>
      </c>
      <c r="G129" s="12" t="s">
        <v>1975</v>
      </c>
      <c r="H129" s="12" t="s">
        <v>1732</v>
      </c>
      <c r="I129" s="12" t="s">
        <v>16</v>
      </c>
      <c r="J129" s="12" t="s">
        <v>1273</v>
      </c>
      <c r="K129" s="12" t="s">
        <v>60</v>
      </c>
      <c r="L129" s="12" t="s">
        <v>1719</v>
      </c>
      <c r="M129" s="12" t="s">
        <v>1720</v>
      </c>
      <c r="N129" s="12" t="s">
        <v>1721</v>
      </c>
      <c r="O129" s="12" t="s">
        <v>1722</v>
      </c>
      <c r="P129" s="12"/>
    </row>
    <row r="130" spans="1:16" ht="28.8" x14ac:dyDescent="0.3">
      <c r="A130" s="12" t="s">
        <v>1976</v>
      </c>
      <c r="B130" s="12" t="s">
        <v>1274</v>
      </c>
      <c r="C130" s="12" t="s">
        <v>984</v>
      </c>
      <c r="D130" s="12" t="s">
        <v>748</v>
      </c>
      <c r="E130" s="12"/>
      <c r="F130" s="12" t="s">
        <v>1278</v>
      </c>
      <c r="G130" s="12" t="s">
        <v>1977</v>
      </c>
      <c r="H130" s="12" t="s">
        <v>1718</v>
      </c>
      <c r="I130" s="12" t="s">
        <v>16</v>
      </c>
      <c r="J130" s="12" t="s">
        <v>1278</v>
      </c>
      <c r="K130" s="12" t="s">
        <v>60</v>
      </c>
      <c r="L130" s="12" t="s">
        <v>1719</v>
      </c>
      <c r="M130" s="12" t="s">
        <v>1720</v>
      </c>
      <c r="N130" s="12" t="s">
        <v>1721</v>
      </c>
      <c r="O130" s="12" t="s">
        <v>1722</v>
      </c>
      <c r="P130" s="12"/>
    </row>
    <row r="131" spans="1:16" ht="28.8" x14ac:dyDescent="0.3">
      <c r="A131" s="12" t="s">
        <v>1978</v>
      </c>
      <c r="B131" s="12" t="s">
        <v>1281</v>
      </c>
      <c r="C131" s="12" t="s">
        <v>761</v>
      </c>
      <c r="D131" s="12" t="s">
        <v>748</v>
      </c>
      <c r="E131" s="12"/>
      <c r="F131" s="12" t="s">
        <v>1285</v>
      </c>
      <c r="G131" s="12" t="s">
        <v>1979</v>
      </c>
      <c r="H131" s="12" t="s">
        <v>1718</v>
      </c>
      <c r="I131" s="12" t="s">
        <v>16</v>
      </c>
      <c r="J131" s="12" t="s">
        <v>1285</v>
      </c>
      <c r="K131" s="12" t="s">
        <v>60</v>
      </c>
      <c r="L131" s="12" t="s">
        <v>1719</v>
      </c>
      <c r="M131" s="12" t="s">
        <v>1720</v>
      </c>
      <c r="N131" s="12" t="s">
        <v>1721</v>
      </c>
      <c r="O131" s="12" t="s">
        <v>1722</v>
      </c>
      <c r="P131" s="12"/>
    </row>
    <row r="132" spans="1:16" ht="43.2" x14ac:dyDescent="0.3">
      <c r="A132" s="12" t="s">
        <v>1980</v>
      </c>
      <c r="B132" s="12" t="s">
        <v>1281</v>
      </c>
      <c r="C132" s="12" t="s">
        <v>761</v>
      </c>
      <c r="D132" s="12" t="s">
        <v>1730</v>
      </c>
      <c r="E132" s="12"/>
      <c r="F132" s="12" t="s">
        <v>1286</v>
      </c>
      <c r="G132" s="12" t="s">
        <v>1981</v>
      </c>
      <c r="H132" s="12" t="s">
        <v>1718</v>
      </c>
      <c r="I132" s="12" t="s">
        <v>16</v>
      </c>
      <c r="J132" s="12" t="s">
        <v>1286</v>
      </c>
      <c r="K132" s="12" t="s">
        <v>60</v>
      </c>
      <c r="L132" s="12" t="s">
        <v>1719</v>
      </c>
      <c r="M132" s="12" t="s">
        <v>1720</v>
      </c>
      <c r="N132" s="12" t="s">
        <v>1721</v>
      </c>
      <c r="O132" s="12" t="s">
        <v>1722</v>
      </c>
      <c r="P132" s="12"/>
    </row>
    <row r="133" spans="1:16" ht="28.8" x14ac:dyDescent="0.3">
      <c r="A133" s="12" t="s">
        <v>1982</v>
      </c>
      <c r="B133" s="12" t="s">
        <v>1287</v>
      </c>
      <c r="C133" s="12" t="s">
        <v>827</v>
      </c>
      <c r="D133" s="12" t="s">
        <v>748</v>
      </c>
      <c r="E133" s="12" t="s">
        <v>1291</v>
      </c>
      <c r="F133" s="12" t="s">
        <v>1292</v>
      </c>
      <c r="G133" s="12" t="s">
        <v>1983</v>
      </c>
      <c r="H133" s="12" t="s">
        <v>1718</v>
      </c>
      <c r="I133" s="12" t="s">
        <v>16</v>
      </c>
      <c r="J133" s="12" t="s">
        <v>1292</v>
      </c>
      <c r="K133" s="12" t="s">
        <v>60</v>
      </c>
      <c r="L133" s="12" t="s">
        <v>1719</v>
      </c>
      <c r="M133" s="12" t="s">
        <v>1764</v>
      </c>
      <c r="N133" s="12" t="s">
        <v>1765</v>
      </c>
      <c r="O133" s="12" t="s">
        <v>1722</v>
      </c>
      <c r="P133" s="12"/>
    </row>
    <row r="134" spans="1:16" ht="43.2" x14ac:dyDescent="0.3">
      <c r="A134" s="12" t="s">
        <v>1984</v>
      </c>
      <c r="B134" s="12" t="s">
        <v>1287</v>
      </c>
      <c r="C134" s="12" t="s">
        <v>827</v>
      </c>
      <c r="D134" s="12" t="s">
        <v>1730</v>
      </c>
      <c r="E134" s="12" t="s">
        <v>1291</v>
      </c>
      <c r="F134" s="12" t="s">
        <v>1985</v>
      </c>
      <c r="G134" s="12" t="s">
        <v>1986</v>
      </c>
      <c r="H134" s="12" t="s">
        <v>1718</v>
      </c>
      <c r="I134" s="12" t="s">
        <v>16</v>
      </c>
      <c r="J134" s="12" t="s">
        <v>1985</v>
      </c>
      <c r="K134" s="12" t="s">
        <v>60</v>
      </c>
      <c r="L134" s="12" t="s">
        <v>1719</v>
      </c>
      <c r="M134" s="12" t="s">
        <v>1764</v>
      </c>
      <c r="N134" s="12" t="s">
        <v>1765</v>
      </c>
      <c r="O134" s="12" t="s">
        <v>1722</v>
      </c>
      <c r="P134" s="12"/>
    </row>
    <row r="135" spans="1:16" ht="43.2" x14ac:dyDescent="0.3">
      <c r="A135" s="12" t="s">
        <v>1987</v>
      </c>
      <c r="B135" s="12" t="s">
        <v>1287</v>
      </c>
      <c r="C135" s="12" t="s">
        <v>827</v>
      </c>
      <c r="D135" s="12" t="s">
        <v>1730</v>
      </c>
      <c r="E135" s="12" t="s">
        <v>1291</v>
      </c>
      <c r="F135" s="12" t="s">
        <v>1988</v>
      </c>
      <c r="G135" s="12" t="s">
        <v>1989</v>
      </c>
      <c r="H135" s="12" t="s">
        <v>1732</v>
      </c>
      <c r="I135" s="12" t="s">
        <v>16</v>
      </c>
      <c r="J135" s="12" t="s">
        <v>1988</v>
      </c>
      <c r="K135" s="12" t="s">
        <v>60</v>
      </c>
      <c r="L135" s="12" t="s">
        <v>1719</v>
      </c>
      <c r="M135" s="12" t="s">
        <v>1764</v>
      </c>
      <c r="N135" s="12" t="s">
        <v>1765</v>
      </c>
      <c r="O135" s="12" t="s">
        <v>1722</v>
      </c>
      <c r="P135" s="12"/>
    </row>
    <row r="136" spans="1:16" ht="28.8" x14ac:dyDescent="0.3">
      <c r="A136" s="12" t="s">
        <v>1990</v>
      </c>
      <c r="B136" s="12" t="s">
        <v>1294</v>
      </c>
      <c r="C136" s="12" t="s">
        <v>827</v>
      </c>
      <c r="D136" s="12" t="s">
        <v>748</v>
      </c>
      <c r="E136" s="12" t="s">
        <v>1298</v>
      </c>
      <c r="F136" s="12" t="s">
        <v>1299</v>
      </c>
      <c r="G136" s="12" t="s">
        <v>1991</v>
      </c>
      <c r="H136" s="12" t="s">
        <v>1718</v>
      </c>
      <c r="I136" s="12" t="s">
        <v>16</v>
      </c>
      <c r="J136" s="12" t="s">
        <v>1299</v>
      </c>
      <c r="K136" s="12" t="s">
        <v>60</v>
      </c>
      <c r="L136" s="12" t="s">
        <v>1719</v>
      </c>
      <c r="M136" s="12" t="s">
        <v>1764</v>
      </c>
      <c r="N136" s="12" t="s">
        <v>1765</v>
      </c>
      <c r="O136" s="12" t="s">
        <v>1722</v>
      </c>
      <c r="P136" s="12"/>
    </row>
    <row r="137" spans="1:16" ht="28.8" x14ac:dyDescent="0.3">
      <c r="A137" s="12" t="s">
        <v>1992</v>
      </c>
      <c r="B137" s="12" t="s">
        <v>1300</v>
      </c>
      <c r="C137" s="12" t="s">
        <v>827</v>
      </c>
      <c r="D137" s="12" t="s">
        <v>748</v>
      </c>
      <c r="E137" s="12"/>
      <c r="F137" s="12" t="s">
        <v>1304</v>
      </c>
      <c r="G137" s="12" t="s">
        <v>1993</v>
      </c>
      <c r="H137" s="12" t="s">
        <v>1718</v>
      </c>
      <c r="I137" s="12" t="s">
        <v>16</v>
      </c>
      <c r="J137" s="12" t="s">
        <v>1304</v>
      </c>
      <c r="K137" s="12" t="s">
        <v>60</v>
      </c>
      <c r="L137" s="12" t="s">
        <v>1719</v>
      </c>
      <c r="M137" s="12" t="s">
        <v>1764</v>
      </c>
      <c r="N137" s="12" t="s">
        <v>1765</v>
      </c>
      <c r="O137" s="12" t="s">
        <v>1722</v>
      </c>
      <c r="P137" s="12"/>
    </row>
    <row r="138" spans="1:16" ht="28.8" x14ac:dyDescent="0.3">
      <c r="A138" s="12" t="s">
        <v>1994</v>
      </c>
      <c r="B138" s="12" t="s">
        <v>1305</v>
      </c>
      <c r="C138" s="12" t="s">
        <v>785</v>
      </c>
      <c r="D138" s="12" t="s">
        <v>748</v>
      </c>
      <c r="E138" s="12"/>
      <c r="F138" s="12" t="s">
        <v>1308</v>
      </c>
      <c r="G138" s="12" t="s">
        <v>1995</v>
      </c>
      <c r="H138" s="12" t="s">
        <v>1718</v>
      </c>
      <c r="I138" s="12" t="s">
        <v>16</v>
      </c>
      <c r="J138" s="12" t="s">
        <v>1308</v>
      </c>
      <c r="K138" s="12" t="s">
        <v>60</v>
      </c>
      <c r="L138" s="12" t="s">
        <v>1719</v>
      </c>
      <c r="M138" s="12" t="s">
        <v>1720</v>
      </c>
      <c r="N138" s="12" t="s">
        <v>1721</v>
      </c>
      <c r="O138" s="12" t="s">
        <v>1722</v>
      </c>
      <c r="P138" s="12"/>
    </row>
    <row r="139" spans="1:16" ht="28.8" x14ac:dyDescent="0.3">
      <c r="A139" s="12" t="s">
        <v>1996</v>
      </c>
      <c r="B139" s="12" t="s">
        <v>1309</v>
      </c>
      <c r="C139" s="12" t="s">
        <v>984</v>
      </c>
      <c r="D139" s="12" t="s">
        <v>748</v>
      </c>
      <c r="E139" s="12"/>
      <c r="F139" s="12" t="s">
        <v>1312</v>
      </c>
      <c r="G139" s="12" t="s">
        <v>1997</v>
      </c>
      <c r="H139" s="12" t="s">
        <v>1718</v>
      </c>
      <c r="I139" s="12" t="s">
        <v>16</v>
      </c>
      <c r="J139" s="12" t="s">
        <v>1312</v>
      </c>
      <c r="K139" s="12" t="s">
        <v>60</v>
      </c>
      <c r="L139" s="12" t="s">
        <v>1719</v>
      </c>
      <c r="M139" s="12" t="s">
        <v>1720</v>
      </c>
      <c r="N139" s="12" t="s">
        <v>1721</v>
      </c>
      <c r="O139" s="12" t="s">
        <v>1722</v>
      </c>
      <c r="P139" s="12"/>
    </row>
    <row r="140" spans="1:16" ht="28.8" x14ac:dyDescent="0.3">
      <c r="A140" s="12" t="s">
        <v>1998</v>
      </c>
      <c r="B140" s="12" t="s">
        <v>1313</v>
      </c>
      <c r="C140" s="12" t="s">
        <v>827</v>
      </c>
      <c r="D140" s="12" t="s">
        <v>748</v>
      </c>
      <c r="E140" s="12" t="s">
        <v>1317</v>
      </c>
      <c r="F140" s="12" t="s">
        <v>1318</v>
      </c>
      <c r="G140" s="12" t="s">
        <v>1999</v>
      </c>
      <c r="H140" s="12" t="s">
        <v>1718</v>
      </c>
      <c r="I140" s="12" t="s">
        <v>16</v>
      </c>
      <c r="J140" s="12" t="s">
        <v>1318</v>
      </c>
      <c r="K140" s="12" t="s">
        <v>60</v>
      </c>
      <c r="L140" s="12" t="s">
        <v>1719</v>
      </c>
      <c r="M140" s="12" t="s">
        <v>1764</v>
      </c>
      <c r="N140" s="12" t="s">
        <v>1765</v>
      </c>
      <c r="O140" s="12" t="s">
        <v>1722</v>
      </c>
      <c r="P140" s="12"/>
    </row>
    <row r="141" spans="1:16" ht="43.2" x14ac:dyDescent="0.3">
      <c r="A141" s="12" t="s">
        <v>2000</v>
      </c>
      <c r="B141" s="12" t="s">
        <v>1313</v>
      </c>
      <c r="C141" s="12" t="s">
        <v>827</v>
      </c>
      <c r="D141" s="12" t="s">
        <v>1730</v>
      </c>
      <c r="E141" s="12" t="s">
        <v>1317</v>
      </c>
      <c r="F141" s="12" t="s">
        <v>1319</v>
      </c>
      <c r="G141" s="12" t="s">
        <v>2001</v>
      </c>
      <c r="H141" s="12" t="s">
        <v>1718</v>
      </c>
      <c r="I141" s="12" t="s">
        <v>16</v>
      </c>
      <c r="J141" s="12" t="s">
        <v>1319</v>
      </c>
      <c r="K141" s="12" t="s">
        <v>60</v>
      </c>
      <c r="L141" s="12" t="s">
        <v>1719</v>
      </c>
      <c r="M141" s="12" t="s">
        <v>1764</v>
      </c>
      <c r="N141" s="12" t="s">
        <v>1765</v>
      </c>
      <c r="O141" s="12" t="s">
        <v>1722</v>
      </c>
      <c r="P141" s="12"/>
    </row>
    <row r="142" spans="1:16" ht="28.8" x14ac:dyDescent="0.3">
      <c r="A142" s="12" t="s">
        <v>2002</v>
      </c>
      <c r="B142" s="12" t="s">
        <v>1320</v>
      </c>
      <c r="C142" s="12" t="s">
        <v>827</v>
      </c>
      <c r="D142" s="12" t="s">
        <v>748</v>
      </c>
      <c r="E142" s="12"/>
      <c r="F142" s="12" t="s">
        <v>1324</v>
      </c>
      <c r="G142" s="12" t="s">
        <v>2003</v>
      </c>
      <c r="H142" s="12" t="s">
        <v>1732</v>
      </c>
      <c r="I142" s="12" t="s">
        <v>16</v>
      </c>
      <c r="J142" s="12" t="s">
        <v>1324</v>
      </c>
      <c r="K142" s="12" t="s">
        <v>60</v>
      </c>
      <c r="L142" s="12" t="s">
        <v>1719</v>
      </c>
      <c r="M142" s="12" t="s">
        <v>1764</v>
      </c>
      <c r="N142" s="12" t="s">
        <v>1765</v>
      </c>
      <c r="O142" s="12" t="s">
        <v>1722</v>
      </c>
      <c r="P142" s="12"/>
    </row>
    <row r="143" spans="1:16" ht="28.8" x14ac:dyDescent="0.3">
      <c r="A143" s="12" t="s">
        <v>2004</v>
      </c>
      <c r="B143" s="12" t="s">
        <v>1325</v>
      </c>
      <c r="C143" s="12" t="s">
        <v>827</v>
      </c>
      <c r="D143" s="12" t="s">
        <v>748</v>
      </c>
      <c r="E143" s="12" t="s">
        <v>1329</v>
      </c>
      <c r="F143" s="12" t="s">
        <v>1330</v>
      </c>
      <c r="G143" s="12" t="s">
        <v>2005</v>
      </c>
      <c r="H143" s="12" t="s">
        <v>1718</v>
      </c>
      <c r="I143" s="12" t="s">
        <v>16</v>
      </c>
      <c r="J143" s="12" t="s">
        <v>1330</v>
      </c>
      <c r="K143" s="12" t="s">
        <v>60</v>
      </c>
      <c r="L143" s="12" t="s">
        <v>1719</v>
      </c>
      <c r="M143" s="12" t="s">
        <v>1764</v>
      </c>
      <c r="N143" s="12" t="s">
        <v>1765</v>
      </c>
      <c r="O143" s="12" t="s">
        <v>1722</v>
      </c>
      <c r="P143" s="12"/>
    </row>
    <row r="144" spans="1:16" ht="28.8" x14ac:dyDescent="0.3">
      <c r="A144" s="12" t="s">
        <v>2006</v>
      </c>
      <c r="B144" s="12" t="s">
        <v>1331</v>
      </c>
      <c r="C144" s="12" t="s">
        <v>761</v>
      </c>
      <c r="D144" s="12" t="s">
        <v>748</v>
      </c>
      <c r="E144" s="12"/>
      <c r="F144" s="12" t="s">
        <v>1335</v>
      </c>
      <c r="G144" s="12" t="s">
        <v>2007</v>
      </c>
      <c r="H144" s="12" t="s">
        <v>1718</v>
      </c>
      <c r="I144" s="12" t="s">
        <v>16</v>
      </c>
      <c r="J144" s="12" t="s">
        <v>1335</v>
      </c>
      <c r="K144" s="12" t="s">
        <v>60</v>
      </c>
      <c r="L144" s="12" t="s">
        <v>1719</v>
      </c>
      <c r="M144" s="12" t="s">
        <v>1720</v>
      </c>
      <c r="N144" s="12" t="s">
        <v>1721</v>
      </c>
      <c r="O144" s="12" t="s">
        <v>1722</v>
      </c>
      <c r="P144" s="12"/>
    </row>
    <row r="145" spans="1:16" ht="28.8" x14ac:dyDescent="0.3">
      <c r="A145" s="12" t="s">
        <v>2008</v>
      </c>
      <c r="B145" s="12" t="s">
        <v>1337</v>
      </c>
      <c r="C145" s="12" t="s">
        <v>827</v>
      </c>
      <c r="D145" s="12" t="s">
        <v>748</v>
      </c>
      <c r="E145" s="12" t="s">
        <v>1341</v>
      </c>
      <c r="F145" s="12" t="s">
        <v>1342</v>
      </c>
      <c r="G145" s="12" t="s">
        <v>2009</v>
      </c>
      <c r="H145" s="12" t="s">
        <v>1718</v>
      </c>
      <c r="I145" s="12" t="s">
        <v>16</v>
      </c>
      <c r="J145" s="12" t="s">
        <v>1342</v>
      </c>
      <c r="K145" s="12" t="s">
        <v>60</v>
      </c>
      <c r="L145" s="12" t="s">
        <v>1719</v>
      </c>
      <c r="M145" s="12" t="s">
        <v>1764</v>
      </c>
      <c r="N145" s="12" t="s">
        <v>1765</v>
      </c>
      <c r="O145" s="12" t="s">
        <v>1722</v>
      </c>
      <c r="P145" s="12"/>
    </row>
    <row r="146" spans="1:16" ht="28.8" x14ac:dyDescent="0.3">
      <c r="A146" s="12" t="s">
        <v>2010</v>
      </c>
      <c r="B146" s="12" t="s">
        <v>1343</v>
      </c>
      <c r="C146" s="12" t="s">
        <v>761</v>
      </c>
      <c r="D146" s="12" t="s">
        <v>748</v>
      </c>
      <c r="E146" s="12"/>
      <c r="F146" s="12" t="s">
        <v>1348</v>
      </c>
      <c r="G146" s="12" t="s">
        <v>2011</v>
      </c>
      <c r="H146" s="12" t="s">
        <v>1718</v>
      </c>
      <c r="I146" s="12" t="s">
        <v>16</v>
      </c>
      <c r="J146" s="12" t="s">
        <v>1348</v>
      </c>
      <c r="K146" s="12" t="s">
        <v>60</v>
      </c>
      <c r="L146" s="12" t="s">
        <v>1719</v>
      </c>
      <c r="M146" s="12" t="s">
        <v>1720</v>
      </c>
      <c r="N146" s="12" t="s">
        <v>1721</v>
      </c>
      <c r="O146" s="12" t="s">
        <v>1722</v>
      </c>
      <c r="P146" s="12"/>
    </row>
    <row r="147" spans="1:16" ht="43.2" x14ac:dyDescent="0.3">
      <c r="A147" s="12" t="s">
        <v>2012</v>
      </c>
      <c r="B147" s="12" t="s">
        <v>1350</v>
      </c>
      <c r="C147" s="12" t="s">
        <v>785</v>
      </c>
      <c r="D147" s="12" t="s">
        <v>748</v>
      </c>
      <c r="E147" s="12" t="s">
        <v>1354</v>
      </c>
      <c r="F147" s="12" t="s">
        <v>1355</v>
      </c>
      <c r="G147" s="12" t="s">
        <v>2013</v>
      </c>
      <c r="H147" s="12" t="s">
        <v>1718</v>
      </c>
      <c r="I147" s="12" t="s">
        <v>16</v>
      </c>
      <c r="J147" s="12" t="s">
        <v>1355</v>
      </c>
      <c r="K147" s="12" t="s">
        <v>60</v>
      </c>
      <c r="L147" s="12" t="s">
        <v>1719</v>
      </c>
      <c r="M147" s="12" t="s">
        <v>1720</v>
      </c>
      <c r="N147" s="12" t="s">
        <v>1721</v>
      </c>
      <c r="O147" s="12" t="s">
        <v>1722</v>
      </c>
      <c r="P147" s="12"/>
    </row>
    <row r="148" spans="1:16" ht="43.2" x14ac:dyDescent="0.3">
      <c r="A148" s="12" t="s">
        <v>2014</v>
      </c>
      <c r="B148" s="12" t="s">
        <v>1350</v>
      </c>
      <c r="C148" s="12" t="s">
        <v>785</v>
      </c>
      <c r="D148" s="12" t="s">
        <v>1730</v>
      </c>
      <c r="E148" s="12" t="s">
        <v>1354</v>
      </c>
      <c r="F148" s="12" t="s">
        <v>2015</v>
      </c>
      <c r="G148" s="12" t="s">
        <v>2016</v>
      </c>
      <c r="H148" s="12" t="s">
        <v>1718</v>
      </c>
      <c r="I148" s="12" t="s">
        <v>16</v>
      </c>
      <c r="J148" s="12" t="s">
        <v>2015</v>
      </c>
      <c r="K148" s="12" t="s">
        <v>60</v>
      </c>
      <c r="L148" s="12" t="s">
        <v>1719</v>
      </c>
      <c r="M148" s="12" t="s">
        <v>1720</v>
      </c>
      <c r="N148" s="12" t="s">
        <v>1721</v>
      </c>
      <c r="O148" s="12" t="s">
        <v>1722</v>
      </c>
      <c r="P148" s="12"/>
    </row>
    <row r="149" spans="1:16" ht="43.2" x14ac:dyDescent="0.3">
      <c r="A149" s="12" t="s">
        <v>2017</v>
      </c>
      <c r="B149" s="12" t="s">
        <v>1350</v>
      </c>
      <c r="C149" s="12" t="s">
        <v>785</v>
      </c>
      <c r="D149" s="12" t="s">
        <v>1730</v>
      </c>
      <c r="E149" s="12" t="s">
        <v>1354</v>
      </c>
      <c r="F149" s="12" t="s">
        <v>1007</v>
      </c>
      <c r="G149" s="12" t="s">
        <v>1850</v>
      </c>
      <c r="H149" s="12" t="s">
        <v>1732</v>
      </c>
      <c r="I149" s="12" t="s">
        <v>16</v>
      </c>
      <c r="J149" s="12" t="s">
        <v>1007</v>
      </c>
      <c r="K149" s="12" t="s">
        <v>60</v>
      </c>
      <c r="L149" s="12" t="s">
        <v>1719</v>
      </c>
      <c r="M149" s="12" t="s">
        <v>1720</v>
      </c>
      <c r="N149" s="12" t="s">
        <v>1721</v>
      </c>
      <c r="O149" s="12" t="s">
        <v>1722</v>
      </c>
      <c r="P149" s="12"/>
    </row>
    <row r="150" spans="1:16" ht="28.8" x14ac:dyDescent="0.3">
      <c r="A150" s="12" t="s">
        <v>2018</v>
      </c>
      <c r="B150" s="12" t="s">
        <v>1350</v>
      </c>
      <c r="C150" s="12" t="s">
        <v>785</v>
      </c>
      <c r="D150" s="12" t="s">
        <v>1744</v>
      </c>
      <c r="E150" s="12" t="s">
        <v>1354</v>
      </c>
      <c r="F150" s="12" t="s">
        <v>2019</v>
      </c>
      <c r="G150" s="12" t="s">
        <v>2020</v>
      </c>
      <c r="H150" s="12" t="s">
        <v>1747</v>
      </c>
      <c r="I150" s="12" t="s">
        <v>16</v>
      </c>
      <c r="J150" s="12" t="s">
        <v>2019</v>
      </c>
      <c r="K150" s="12" t="s">
        <v>60</v>
      </c>
      <c r="L150" s="12" t="s">
        <v>1719</v>
      </c>
      <c r="M150" s="12" t="s">
        <v>1720</v>
      </c>
      <c r="N150" s="12" t="s">
        <v>1721</v>
      </c>
      <c r="O150" s="12" t="s">
        <v>1722</v>
      </c>
      <c r="P150" s="12"/>
    </row>
    <row r="151" spans="1:16" ht="28.8" x14ac:dyDescent="0.3">
      <c r="A151" s="12" t="s">
        <v>2021</v>
      </c>
      <c r="B151" s="12" t="s">
        <v>1358</v>
      </c>
      <c r="C151" s="12" t="s">
        <v>761</v>
      </c>
      <c r="D151" s="12" t="s">
        <v>748</v>
      </c>
      <c r="E151" s="12"/>
      <c r="F151" s="12" t="s">
        <v>1361</v>
      </c>
      <c r="G151" s="12" t="s">
        <v>2022</v>
      </c>
      <c r="H151" s="12" t="s">
        <v>1718</v>
      </c>
      <c r="I151" s="12" t="s">
        <v>16</v>
      </c>
      <c r="J151" s="12" t="s">
        <v>1361</v>
      </c>
      <c r="K151" s="12" t="s">
        <v>60</v>
      </c>
      <c r="L151" s="12" t="s">
        <v>1719</v>
      </c>
      <c r="M151" s="12" t="s">
        <v>1720</v>
      </c>
      <c r="N151" s="12" t="s">
        <v>1721</v>
      </c>
      <c r="O151" s="12" t="s">
        <v>1722</v>
      </c>
      <c r="P151" s="12"/>
    </row>
    <row r="152" spans="1:16" ht="28.8" x14ac:dyDescent="0.3">
      <c r="A152" s="12" t="s">
        <v>2023</v>
      </c>
      <c r="B152" s="12" t="s">
        <v>1362</v>
      </c>
      <c r="C152" s="12" t="s">
        <v>1112</v>
      </c>
      <c r="D152" s="12" t="s">
        <v>748</v>
      </c>
      <c r="E152" s="12"/>
      <c r="F152" s="12" t="s">
        <v>1365</v>
      </c>
      <c r="G152" s="12" t="s">
        <v>2024</v>
      </c>
      <c r="H152" s="12" t="s">
        <v>1718</v>
      </c>
      <c r="I152" s="12" t="s">
        <v>16</v>
      </c>
      <c r="J152" s="12" t="s">
        <v>1365</v>
      </c>
      <c r="K152" s="12" t="s">
        <v>60</v>
      </c>
      <c r="L152" s="12" t="s">
        <v>1719</v>
      </c>
      <c r="M152" s="12" t="s">
        <v>1764</v>
      </c>
      <c r="N152" s="12" t="s">
        <v>1765</v>
      </c>
      <c r="O152" s="12" t="s">
        <v>1722</v>
      </c>
      <c r="P152" s="12"/>
    </row>
    <row r="153" spans="1:16" ht="28.8" x14ac:dyDescent="0.3">
      <c r="A153" s="12" t="s">
        <v>2025</v>
      </c>
      <c r="B153" s="12" t="s">
        <v>1366</v>
      </c>
      <c r="C153" s="12" t="s">
        <v>949</v>
      </c>
      <c r="D153" s="12" t="s">
        <v>748</v>
      </c>
      <c r="E153" s="12"/>
      <c r="F153" s="12" t="s">
        <v>411</v>
      </c>
      <c r="G153" s="12" t="s">
        <v>2026</v>
      </c>
      <c r="H153" s="12" t="s">
        <v>1732</v>
      </c>
      <c r="I153" s="12" t="s">
        <v>16</v>
      </c>
      <c r="J153" s="12" t="s">
        <v>411</v>
      </c>
      <c r="K153" s="12" t="s">
        <v>60</v>
      </c>
      <c r="L153" s="12" t="s">
        <v>1719</v>
      </c>
      <c r="M153" s="12" t="s">
        <v>1720</v>
      </c>
      <c r="N153" s="12" t="s">
        <v>1721</v>
      </c>
      <c r="O153" s="12" t="s">
        <v>1722</v>
      </c>
      <c r="P153" s="12"/>
    </row>
    <row r="154" spans="1:16" ht="43.2" x14ac:dyDescent="0.3">
      <c r="A154" s="12" t="s">
        <v>2027</v>
      </c>
      <c r="B154" s="12" t="s">
        <v>1366</v>
      </c>
      <c r="C154" s="12" t="s">
        <v>949</v>
      </c>
      <c r="D154" s="12" t="s">
        <v>1730</v>
      </c>
      <c r="E154" s="12"/>
      <c r="F154" s="12" t="s">
        <v>410</v>
      </c>
      <c r="G154" s="12" t="s">
        <v>1876</v>
      </c>
      <c r="H154" s="12" t="s">
        <v>1718</v>
      </c>
      <c r="I154" s="12" t="s">
        <v>16</v>
      </c>
      <c r="J154" s="12" t="s">
        <v>410</v>
      </c>
      <c r="K154" s="12" t="s">
        <v>60</v>
      </c>
      <c r="L154" s="12" t="s">
        <v>1719</v>
      </c>
      <c r="M154" s="12" t="s">
        <v>1720</v>
      </c>
      <c r="N154" s="12" t="s">
        <v>1721</v>
      </c>
      <c r="O154" s="12" t="s">
        <v>1722</v>
      </c>
      <c r="P154" s="12"/>
    </row>
    <row r="155" spans="1:16" ht="28.8" x14ac:dyDescent="0.3">
      <c r="A155" s="12" t="s">
        <v>2028</v>
      </c>
      <c r="B155" s="12" t="s">
        <v>1371</v>
      </c>
      <c r="C155" s="12" t="s">
        <v>1112</v>
      </c>
      <c r="D155" s="12" t="s">
        <v>748</v>
      </c>
      <c r="E155" s="12" t="s">
        <v>1375</v>
      </c>
      <c r="F155" s="12" t="s">
        <v>1376</v>
      </c>
      <c r="G155" s="12" t="s">
        <v>2029</v>
      </c>
      <c r="H155" s="12" t="s">
        <v>1718</v>
      </c>
      <c r="I155" s="12" t="s">
        <v>16</v>
      </c>
      <c r="J155" s="12" t="s">
        <v>1376</v>
      </c>
      <c r="K155" s="12" t="s">
        <v>60</v>
      </c>
      <c r="L155" s="12" t="s">
        <v>1719</v>
      </c>
      <c r="M155" s="12" t="s">
        <v>1764</v>
      </c>
      <c r="N155" s="12" t="s">
        <v>1765</v>
      </c>
      <c r="O155" s="12" t="s">
        <v>1722</v>
      </c>
      <c r="P155" s="12"/>
    </row>
    <row r="156" spans="1:16" ht="57.6" x14ac:dyDescent="0.3">
      <c r="A156" s="12" t="s">
        <v>2030</v>
      </c>
      <c r="B156" s="12" t="s">
        <v>1371</v>
      </c>
      <c r="C156" s="12" t="s">
        <v>1112</v>
      </c>
      <c r="D156" s="12" t="s">
        <v>1730</v>
      </c>
      <c r="E156" s="12" t="s">
        <v>1375</v>
      </c>
      <c r="F156" s="12" t="s">
        <v>3568</v>
      </c>
      <c r="G156" s="12" t="s">
        <v>3574</v>
      </c>
      <c r="H156" s="12" t="s">
        <v>1718</v>
      </c>
      <c r="I156" s="12" t="s">
        <v>16</v>
      </c>
      <c r="J156" s="12" t="s">
        <v>3568</v>
      </c>
      <c r="K156" s="12" t="s">
        <v>60</v>
      </c>
      <c r="L156" s="12" t="s">
        <v>1719</v>
      </c>
      <c r="M156" s="12" t="s">
        <v>1764</v>
      </c>
      <c r="N156" s="12" t="s">
        <v>1765</v>
      </c>
      <c r="O156" s="12" t="s">
        <v>1722</v>
      </c>
      <c r="P156" s="12"/>
    </row>
    <row r="157" spans="1:16" ht="28.8" x14ac:dyDescent="0.3">
      <c r="A157" s="12" t="s">
        <v>2031</v>
      </c>
      <c r="B157" s="12" t="s">
        <v>1378</v>
      </c>
      <c r="C157" s="12" t="s">
        <v>827</v>
      </c>
      <c r="D157" s="12" t="s">
        <v>748</v>
      </c>
      <c r="E157" s="12" t="s">
        <v>1382</v>
      </c>
      <c r="F157" s="12" t="s">
        <v>1384</v>
      </c>
      <c r="G157" s="12" t="s">
        <v>2032</v>
      </c>
      <c r="H157" s="12" t="s">
        <v>1718</v>
      </c>
      <c r="I157" s="12" t="s">
        <v>16</v>
      </c>
      <c r="J157" s="12" t="s">
        <v>1384</v>
      </c>
      <c r="K157" s="12" t="s">
        <v>60</v>
      </c>
      <c r="L157" s="12" t="s">
        <v>1719</v>
      </c>
      <c r="M157" s="12" t="s">
        <v>1764</v>
      </c>
      <c r="N157" s="12" t="s">
        <v>1765</v>
      </c>
      <c r="O157" s="12" t="s">
        <v>1722</v>
      </c>
      <c r="P157" s="12"/>
    </row>
    <row r="158" spans="1:16" ht="43.2" x14ac:dyDescent="0.3">
      <c r="A158" s="12" t="s">
        <v>2033</v>
      </c>
      <c r="B158" s="12" t="s">
        <v>1378</v>
      </c>
      <c r="C158" s="12" t="s">
        <v>827</v>
      </c>
      <c r="D158" s="12" t="s">
        <v>1730</v>
      </c>
      <c r="E158" s="12" t="s">
        <v>1382</v>
      </c>
      <c r="F158" s="12" t="s">
        <v>1383</v>
      </c>
      <c r="G158" s="12" t="s">
        <v>2034</v>
      </c>
      <c r="H158" s="12" t="s">
        <v>1718</v>
      </c>
      <c r="I158" s="12" t="s">
        <v>16</v>
      </c>
      <c r="J158" s="12" t="s">
        <v>1383</v>
      </c>
      <c r="K158" s="12" t="s">
        <v>60</v>
      </c>
      <c r="L158" s="12" t="s">
        <v>1719</v>
      </c>
      <c r="M158" s="12" t="s">
        <v>1764</v>
      </c>
      <c r="N158" s="12" t="s">
        <v>1765</v>
      </c>
      <c r="O158" s="12" t="s">
        <v>1722</v>
      </c>
      <c r="P158" s="12"/>
    </row>
    <row r="159" spans="1:16" ht="28.8" x14ac:dyDescent="0.3">
      <c r="A159" s="12" t="s">
        <v>2035</v>
      </c>
      <c r="B159" s="12" t="s">
        <v>1385</v>
      </c>
      <c r="C159" s="12" t="s">
        <v>1112</v>
      </c>
      <c r="D159" s="12" t="s">
        <v>748</v>
      </c>
      <c r="E159" s="12"/>
      <c r="F159" s="12" t="s">
        <v>1388</v>
      </c>
      <c r="G159" s="12" t="s">
        <v>2036</v>
      </c>
      <c r="H159" s="12" t="s">
        <v>1718</v>
      </c>
      <c r="I159" s="12" t="s">
        <v>16</v>
      </c>
      <c r="J159" s="12" t="s">
        <v>1388</v>
      </c>
      <c r="K159" s="12" t="s">
        <v>60</v>
      </c>
      <c r="L159" s="12" t="s">
        <v>1719</v>
      </c>
      <c r="M159" s="12" t="s">
        <v>1764</v>
      </c>
      <c r="N159" s="12" t="s">
        <v>1765</v>
      </c>
      <c r="O159" s="12" t="s">
        <v>1722</v>
      </c>
      <c r="P159" s="12"/>
    </row>
    <row r="160" spans="1:16" ht="28.8" x14ac:dyDescent="0.3">
      <c r="A160" s="12" t="s">
        <v>2037</v>
      </c>
      <c r="B160" s="12" t="s">
        <v>1389</v>
      </c>
      <c r="C160" s="12" t="s">
        <v>827</v>
      </c>
      <c r="D160" s="12" t="s">
        <v>748</v>
      </c>
      <c r="E160" s="12"/>
      <c r="F160" s="12" t="s">
        <v>1393</v>
      </c>
      <c r="G160" s="12" t="s">
        <v>2038</v>
      </c>
      <c r="H160" s="12" t="s">
        <v>1718</v>
      </c>
      <c r="I160" s="12" t="s">
        <v>16</v>
      </c>
      <c r="J160" s="12" t="s">
        <v>1393</v>
      </c>
      <c r="K160" s="12" t="s">
        <v>60</v>
      </c>
      <c r="L160" s="12" t="s">
        <v>1719</v>
      </c>
      <c r="M160" s="12" t="s">
        <v>1764</v>
      </c>
      <c r="N160" s="12" t="s">
        <v>1765</v>
      </c>
      <c r="O160" s="12" t="s">
        <v>1722</v>
      </c>
      <c r="P160" s="12"/>
    </row>
    <row r="161" spans="1:16" ht="28.8" x14ac:dyDescent="0.3">
      <c r="A161" s="12" t="s">
        <v>2039</v>
      </c>
      <c r="B161" s="12" t="s">
        <v>1394</v>
      </c>
      <c r="C161" s="12" t="s">
        <v>827</v>
      </c>
      <c r="D161" s="12" t="s">
        <v>748</v>
      </c>
      <c r="E161" s="12" t="s">
        <v>1398</v>
      </c>
      <c r="F161" s="12" t="s">
        <v>1399</v>
      </c>
      <c r="G161" s="12" t="s">
        <v>2040</v>
      </c>
      <c r="H161" s="12" t="s">
        <v>1718</v>
      </c>
      <c r="I161" s="12" t="s">
        <v>16</v>
      </c>
      <c r="J161" s="12" t="s">
        <v>1399</v>
      </c>
      <c r="K161" s="12" t="s">
        <v>60</v>
      </c>
      <c r="L161" s="12" t="s">
        <v>1719</v>
      </c>
      <c r="M161" s="12" t="s">
        <v>1764</v>
      </c>
      <c r="N161" s="12" t="s">
        <v>1765</v>
      </c>
      <c r="O161" s="12" t="s">
        <v>1722</v>
      </c>
      <c r="P161" s="12"/>
    </row>
    <row r="162" spans="1:16" ht="43.2" x14ac:dyDescent="0.3">
      <c r="A162" s="12" t="s">
        <v>2041</v>
      </c>
      <c r="B162" s="12" t="s">
        <v>1400</v>
      </c>
      <c r="C162" s="12" t="s">
        <v>1112</v>
      </c>
      <c r="D162" s="12" t="s">
        <v>748</v>
      </c>
      <c r="E162" s="12"/>
      <c r="F162" s="12" t="s">
        <v>1403</v>
      </c>
      <c r="G162" s="12" t="s">
        <v>2042</v>
      </c>
      <c r="H162" s="12" t="s">
        <v>1718</v>
      </c>
      <c r="I162" s="12" t="s">
        <v>16</v>
      </c>
      <c r="J162" s="12" t="s">
        <v>1403</v>
      </c>
      <c r="K162" s="12" t="s">
        <v>60</v>
      </c>
      <c r="L162" s="12" t="s">
        <v>1719</v>
      </c>
      <c r="M162" s="12" t="s">
        <v>1764</v>
      </c>
      <c r="N162" s="12" t="s">
        <v>1765</v>
      </c>
      <c r="O162" s="12" t="s">
        <v>1722</v>
      </c>
      <c r="P162" s="12"/>
    </row>
    <row r="163" spans="1:16" ht="43.2" x14ac:dyDescent="0.3">
      <c r="A163" s="12" t="s">
        <v>2043</v>
      </c>
      <c r="B163" s="12" t="s">
        <v>1400</v>
      </c>
      <c r="C163" s="12" t="s">
        <v>1112</v>
      </c>
      <c r="D163" s="12" t="s">
        <v>1730</v>
      </c>
      <c r="E163" s="12"/>
      <c r="F163" s="12" t="s">
        <v>1404</v>
      </c>
      <c r="G163" s="12" t="s">
        <v>2044</v>
      </c>
      <c r="H163" s="12" t="s">
        <v>1718</v>
      </c>
      <c r="I163" s="12" t="s">
        <v>16</v>
      </c>
      <c r="J163" s="12" t="s">
        <v>1404</v>
      </c>
      <c r="K163" s="12" t="s">
        <v>60</v>
      </c>
      <c r="L163" s="12" t="s">
        <v>1719</v>
      </c>
      <c r="M163" s="12" t="s">
        <v>1764</v>
      </c>
      <c r="N163" s="12" t="s">
        <v>1765</v>
      </c>
      <c r="O163" s="12" t="s">
        <v>1722</v>
      </c>
      <c r="P163" s="12"/>
    </row>
    <row r="164" spans="1:16" ht="28.8" x14ac:dyDescent="0.3">
      <c r="A164" s="12" t="s">
        <v>2045</v>
      </c>
      <c r="B164" s="12" t="s">
        <v>1406</v>
      </c>
      <c r="C164" s="12" t="s">
        <v>827</v>
      </c>
      <c r="D164" s="12" t="s">
        <v>748</v>
      </c>
      <c r="E164" s="12"/>
      <c r="F164" s="12" t="s">
        <v>1410</v>
      </c>
      <c r="G164" s="12" t="s">
        <v>2046</v>
      </c>
      <c r="H164" s="12" t="s">
        <v>1718</v>
      </c>
      <c r="I164" s="12" t="s">
        <v>16</v>
      </c>
      <c r="J164" s="12" t="s">
        <v>1410</v>
      </c>
      <c r="K164" s="12" t="s">
        <v>60</v>
      </c>
      <c r="L164" s="12" t="s">
        <v>1719</v>
      </c>
      <c r="M164" s="12" t="s">
        <v>1764</v>
      </c>
      <c r="N164" s="12" t="s">
        <v>1765</v>
      </c>
      <c r="O164" s="12" t="s">
        <v>1722</v>
      </c>
      <c r="P164" s="12"/>
    </row>
    <row r="165" spans="1:16" ht="28.8" x14ac:dyDescent="0.3">
      <c r="A165" s="12" t="s">
        <v>2047</v>
      </c>
      <c r="B165" s="12" t="s">
        <v>1411</v>
      </c>
      <c r="C165" s="12" t="s">
        <v>827</v>
      </c>
      <c r="D165" s="12" t="s">
        <v>748</v>
      </c>
      <c r="E165" s="12"/>
      <c r="F165" s="12" t="s">
        <v>1415</v>
      </c>
      <c r="G165" s="12" t="s">
        <v>2048</v>
      </c>
      <c r="H165" s="12" t="s">
        <v>1718</v>
      </c>
      <c r="I165" s="12" t="s">
        <v>16</v>
      </c>
      <c r="J165" s="12" t="s">
        <v>1415</v>
      </c>
      <c r="K165" s="12" t="s">
        <v>60</v>
      </c>
      <c r="L165" s="12" t="s">
        <v>1719</v>
      </c>
      <c r="M165" s="12" t="s">
        <v>1764</v>
      </c>
      <c r="N165" s="12" t="s">
        <v>1765</v>
      </c>
      <c r="O165" s="12" t="s">
        <v>1722</v>
      </c>
      <c r="P165" s="12"/>
    </row>
    <row r="166" spans="1:16" ht="28.8" x14ac:dyDescent="0.3">
      <c r="A166" s="12" t="s">
        <v>2049</v>
      </c>
      <c r="B166" s="12" t="s">
        <v>1416</v>
      </c>
      <c r="C166" s="12" t="s">
        <v>827</v>
      </c>
      <c r="D166" s="12" t="s">
        <v>748</v>
      </c>
      <c r="E166" s="12" t="s">
        <v>1420</v>
      </c>
      <c r="F166" s="12" t="s">
        <v>1421</v>
      </c>
      <c r="G166" s="12" t="s">
        <v>2050</v>
      </c>
      <c r="H166" s="12" t="s">
        <v>1718</v>
      </c>
      <c r="I166" s="12" t="s">
        <v>16</v>
      </c>
      <c r="J166" s="12" t="s">
        <v>1421</v>
      </c>
      <c r="K166" s="12" t="s">
        <v>60</v>
      </c>
      <c r="L166" s="12" t="s">
        <v>1719</v>
      </c>
      <c r="M166" s="12" t="s">
        <v>1764</v>
      </c>
      <c r="N166" s="12" t="s">
        <v>1765</v>
      </c>
      <c r="O166" s="12" t="s">
        <v>1722</v>
      </c>
      <c r="P166" s="12"/>
    </row>
    <row r="167" spans="1:16" ht="28.8" x14ac:dyDescent="0.3">
      <c r="A167" s="12" t="s">
        <v>2051</v>
      </c>
      <c r="B167" s="12" t="s">
        <v>1422</v>
      </c>
      <c r="C167" s="12" t="s">
        <v>1112</v>
      </c>
      <c r="D167" s="12" t="s">
        <v>748</v>
      </c>
      <c r="E167" s="12" t="s">
        <v>1426</v>
      </c>
      <c r="F167" s="12" t="s">
        <v>1428</v>
      </c>
      <c r="G167" s="12" t="s">
        <v>2052</v>
      </c>
      <c r="H167" s="12" t="s">
        <v>1718</v>
      </c>
      <c r="I167" s="12" t="s">
        <v>16</v>
      </c>
      <c r="J167" s="12" t="s">
        <v>1428</v>
      </c>
      <c r="K167" s="12" t="s">
        <v>60</v>
      </c>
      <c r="L167" s="12" t="s">
        <v>1719</v>
      </c>
      <c r="M167" s="12" t="s">
        <v>1764</v>
      </c>
      <c r="N167" s="12" t="s">
        <v>1765</v>
      </c>
      <c r="O167" s="12" t="s">
        <v>1722</v>
      </c>
      <c r="P167" s="12"/>
    </row>
    <row r="168" spans="1:16" ht="43.2" x14ac:dyDescent="0.3">
      <c r="A168" s="12" t="s">
        <v>2053</v>
      </c>
      <c r="B168" s="12" t="s">
        <v>1422</v>
      </c>
      <c r="C168" s="12" t="s">
        <v>1112</v>
      </c>
      <c r="D168" s="12" t="s">
        <v>1730</v>
      </c>
      <c r="E168" s="12" t="s">
        <v>1426</v>
      </c>
      <c r="F168" s="12" t="s">
        <v>1427</v>
      </c>
      <c r="G168" s="12" t="s">
        <v>2054</v>
      </c>
      <c r="H168" s="12" t="s">
        <v>1718</v>
      </c>
      <c r="I168" s="12" t="s">
        <v>16</v>
      </c>
      <c r="J168" s="12" t="s">
        <v>1427</v>
      </c>
      <c r="K168" s="12" t="s">
        <v>60</v>
      </c>
      <c r="L168" s="12" t="s">
        <v>1719</v>
      </c>
      <c r="M168" s="12" t="s">
        <v>1764</v>
      </c>
      <c r="N168" s="12" t="s">
        <v>1765</v>
      </c>
      <c r="O168" s="12" t="s">
        <v>1722</v>
      </c>
      <c r="P168" s="12"/>
    </row>
    <row r="169" spans="1:16" ht="28.8" x14ac:dyDescent="0.3">
      <c r="A169" s="12" t="s">
        <v>2055</v>
      </c>
      <c r="B169" s="12" t="s">
        <v>1429</v>
      </c>
      <c r="C169" s="12" t="s">
        <v>827</v>
      </c>
      <c r="D169" s="12" t="s">
        <v>748</v>
      </c>
      <c r="E169" s="12" t="s">
        <v>1433</v>
      </c>
      <c r="F169" s="12" t="s">
        <v>1435</v>
      </c>
      <c r="G169" s="12" t="s">
        <v>2056</v>
      </c>
      <c r="H169" s="12" t="s">
        <v>1718</v>
      </c>
      <c r="I169" s="12" t="s">
        <v>16</v>
      </c>
      <c r="J169" s="12" t="s">
        <v>1435</v>
      </c>
      <c r="K169" s="12" t="s">
        <v>60</v>
      </c>
      <c r="L169" s="12" t="s">
        <v>1719</v>
      </c>
      <c r="M169" s="12" t="s">
        <v>1764</v>
      </c>
      <c r="N169" s="12" t="s">
        <v>1765</v>
      </c>
      <c r="O169" s="12" t="s">
        <v>1722</v>
      </c>
      <c r="P169" s="12"/>
    </row>
    <row r="170" spans="1:16" ht="43.2" x14ac:dyDescent="0.3">
      <c r="A170" s="12" t="s">
        <v>2057</v>
      </c>
      <c r="B170" s="12" t="s">
        <v>1429</v>
      </c>
      <c r="C170" s="12" t="s">
        <v>827</v>
      </c>
      <c r="D170" s="12" t="s">
        <v>1730</v>
      </c>
      <c r="E170" s="12" t="s">
        <v>1433</v>
      </c>
      <c r="F170" s="12" t="s">
        <v>1434</v>
      </c>
      <c r="G170" s="12" t="s">
        <v>2058</v>
      </c>
      <c r="H170" s="12" t="s">
        <v>1718</v>
      </c>
      <c r="I170" s="12" t="s">
        <v>16</v>
      </c>
      <c r="J170" s="12" t="s">
        <v>1434</v>
      </c>
      <c r="K170" s="12" t="s">
        <v>60</v>
      </c>
      <c r="L170" s="12" t="s">
        <v>1719</v>
      </c>
      <c r="M170" s="12" t="s">
        <v>1764</v>
      </c>
      <c r="N170" s="12" t="s">
        <v>1765</v>
      </c>
      <c r="O170" s="12" t="s">
        <v>1722</v>
      </c>
      <c r="P170" s="12"/>
    </row>
    <row r="171" spans="1:16" ht="28.8" x14ac:dyDescent="0.3">
      <c r="A171" s="12" t="s">
        <v>2059</v>
      </c>
      <c r="B171" s="12" t="s">
        <v>1436</v>
      </c>
      <c r="C171" s="12" t="s">
        <v>1112</v>
      </c>
      <c r="D171" s="12" t="s">
        <v>748</v>
      </c>
      <c r="E171" s="12"/>
      <c r="F171" s="12" t="s">
        <v>1440</v>
      </c>
      <c r="G171" s="12" t="s">
        <v>2060</v>
      </c>
      <c r="H171" s="12" t="s">
        <v>1718</v>
      </c>
      <c r="I171" s="12" t="s">
        <v>16</v>
      </c>
      <c r="J171" s="12" t="s">
        <v>1440</v>
      </c>
      <c r="K171" s="12" t="s">
        <v>60</v>
      </c>
      <c r="L171" s="12" t="s">
        <v>1719</v>
      </c>
      <c r="M171" s="12" t="s">
        <v>1764</v>
      </c>
      <c r="N171" s="12" t="s">
        <v>1765</v>
      </c>
      <c r="O171" s="12" t="s">
        <v>1722</v>
      </c>
      <c r="P171" s="12"/>
    </row>
    <row r="172" spans="1:16" ht="43.2" x14ac:dyDescent="0.3">
      <c r="A172" s="12" t="s">
        <v>2061</v>
      </c>
      <c r="B172" s="12" t="s">
        <v>1436</v>
      </c>
      <c r="C172" s="12" t="s">
        <v>1112</v>
      </c>
      <c r="D172" s="12" t="s">
        <v>1730</v>
      </c>
      <c r="E172" s="12"/>
      <c r="F172" s="12" t="s">
        <v>1441</v>
      </c>
      <c r="G172" s="12" t="s">
        <v>2062</v>
      </c>
      <c r="H172" s="12" t="s">
        <v>1732</v>
      </c>
      <c r="I172" s="12" t="s">
        <v>16</v>
      </c>
      <c r="J172" s="12" t="s">
        <v>1441</v>
      </c>
      <c r="K172" s="12" t="s">
        <v>60</v>
      </c>
      <c r="L172" s="12" t="s">
        <v>1719</v>
      </c>
      <c r="M172" s="12" t="s">
        <v>1764</v>
      </c>
      <c r="N172" s="12" t="s">
        <v>1765</v>
      </c>
      <c r="O172" s="12" t="s">
        <v>1722</v>
      </c>
      <c r="P172" s="12"/>
    </row>
    <row r="173" spans="1:16" ht="28.8" x14ac:dyDescent="0.3">
      <c r="A173" s="12" t="s">
        <v>2063</v>
      </c>
      <c r="B173" s="12" t="s">
        <v>1442</v>
      </c>
      <c r="C173" s="12" t="s">
        <v>827</v>
      </c>
      <c r="D173" s="12" t="s">
        <v>748</v>
      </c>
      <c r="E173" s="12" t="s">
        <v>1446</v>
      </c>
      <c r="F173" s="12" t="s">
        <v>1448</v>
      </c>
      <c r="G173" s="12" t="s">
        <v>2064</v>
      </c>
      <c r="H173" s="12" t="s">
        <v>1718</v>
      </c>
      <c r="I173" s="12" t="s">
        <v>16</v>
      </c>
      <c r="J173" s="12" t="s">
        <v>1448</v>
      </c>
      <c r="K173" s="12" t="s">
        <v>60</v>
      </c>
      <c r="L173" s="12" t="s">
        <v>1719</v>
      </c>
      <c r="M173" s="12" t="s">
        <v>1764</v>
      </c>
      <c r="N173" s="12" t="s">
        <v>1765</v>
      </c>
      <c r="O173" s="12" t="s">
        <v>1722</v>
      </c>
      <c r="P173" s="12"/>
    </row>
    <row r="174" spans="1:16" ht="43.2" x14ac:dyDescent="0.3">
      <c r="A174" s="12" t="s">
        <v>2065</v>
      </c>
      <c r="B174" s="12" t="s">
        <v>1442</v>
      </c>
      <c r="C174" s="12" t="s">
        <v>827</v>
      </c>
      <c r="D174" s="12" t="s">
        <v>1730</v>
      </c>
      <c r="E174" s="12" t="s">
        <v>1446</v>
      </c>
      <c r="F174" s="12" t="s">
        <v>1447</v>
      </c>
      <c r="G174" s="12" t="s">
        <v>2066</v>
      </c>
      <c r="H174" s="12" t="s">
        <v>1718</v>
      </c>
      <c r="I174" s="12" t="s">
        <v>16</v>
      </c>
      <c r="J174" s="12" t="s">
        <v>1447</v>
      </c>
      <c r="K174" s="12" t="s">
        <v>60</v>
      </c>
      <c r="L174" s="12" t="s">
        <v>1719</v>
      </c>
      <c r="M174" s="12" t="s">
        <v>1764</v>
      </c>
      <c r="N174" s="12" t="s">
        <v>1765</v>
      </c>
      <c r="O174" s="12" t="s">
        <v>1722</v>
      </c>
      <c r="P174" s="12"/>
    </row>
    <row r="175" spans="1:16" ht="28.8" x14ac:dyDescent="0.3">
      <c r="A175" s="12" t="s">
        <v>2067</v>
      </c>
      <c r="B175" s="12" t="s">
        <v>1449</v>
      </c>
      <c r="C175" s="12" t="s">
        <v>827</v>
      </c>
      <c r="D175" s="12" t="s">
        <v>748</v>
      </c>
      <c r="E175" s="12" t="s">
        <v>1453</v>
      </c>
      <c r="F175" s="12" t="s">
        <v>1455</v>
      </c>
      <c r="G175" s="12" t="s">
        <v>2068</v>
      </c>
      <c r="H175" s="12" t="s">
        <v>1718</v>
      </c>
      <c r="I175" s="12" t="s">
        <v>16</v>
      </c>
      <c r="J175" s="12" t="s">
        <v>1455</v>
      </c>
      <c r="K175" s="12" t="s">
        <v>60</v>
      </c>
      <c r="L175" s="12" t="s">
        <v>1719</v>
      </c>
      <c r="M175" s="12" t="s">
        <v>1764</v>
      </c>
      <c r="N175" s="12" t="s">
        <v>1765</v>
      </c>
      <c r="O175" s="12" t="s">
        <v>1722</v>
      </c>
      <c r="P175" s="12"/>
    </row>
    <row r="176" spans="1:16" ht="43.2" x14ac:dyDescent="0.3">
      <c r="A176" s="12" t="s">
        <v>2069</v>
      </c>
      <c r="B176" s="12" t="s">
        <v>1449</v>
      </c>
      <c r="C176" s="12" t="s">
        <v>827</v>
      </c>
      <c r="D176" s="12" t="s">
        <v>1730</v>
      </c>
      <c r="E176" s="12" t="s">
        <v>1453</v>
      </c>
      <c r="F176" s="12" t="s">
        <v>1454</v>
      </c>
      <c r="G176" s="12" t="s">
        <v>2070</v>
      </c>
      <c r="H176" s="12" t="s">
        <v>1718</v>
      </c>
      <c r="I176" s="12" t="s">
        <v>16</v>
      </c>
      <c r="J176" s="12" t="s">
        <v>1454</v>
      </c>
      <c r="K176" s="12" t="s">
        <v>60</v>
      </c>
      <c r="L176" s="12" t="s">
        <v>1719</v>
      </c>
      <c r="M176" s="12" t="s">
        <v>1764</v>
      </c>
      <c r="N176" s="12" t="s">
        <v>1765</v>
      </c>
      <c r="O176" s="12" t="s">
        <v>1722</v>
      </c>
      <c r="P176" s="12"/>
    </row>
    <row r="177" spans="1:16" ht="28.8" x14ac:dyDescent="0.3">
      <c r="A177" s="12" t="s">
        <v>2071</v>
      </c>
      <c r="B177" s="12" t="s">
        <v>1456</v>
      </c>
      <c r="C177" s="12" t="s">
        <v>827</v>
      </c>
      <c r="D177" s="12" t="s">
        <v>748</v>
      </c>
      <c r="E177" s="12" t="s">
        <v>1460</v>
      </c>
      <c r="F177" s="12" t="s">
        <v>1461</v>
      </c>
      <c r="G177" s="12" t="s">
        <v>2072</v>
      </c>
      <c r="H177" s="12" t="s">
        <v>1718</v>
      </c>
      <c r="I177" s="12" t="s">
        <v>16</v>
      </c>
      <c r="J177" s="12" t="s">
        <v>1461</v>
      </c>
      <c r="K177" s="12" t="s">
        <v>60</v>
      </c>
      <c r="L177" s="12" t="s">
        <v>1719</v>
      </c>
      <c r="M177" s="12" t="s">
        <v>1764</v>
      </c>
      <c r="N177" s="12" t="s">
        <v>1765</v>
      </c>
      <c r="O177" s="12" t="s">
        <v>1722</v>
      </c>
      <c r="P177" s="12"/>
    </row>
    <row r="178" spans="1:16" ht="28.8" x14ac:dyDescent="0.3">
      <c r="A178" s="12" t="s">
        <v>2073</v>
      </c>
      <c r="B178" s="12" t="s">
        <v>1462</v>
      </c>
      <c r="C178" s="12" t="s">
        <v>827</v>
      </c>
      <c r="D178" s="12" t="s">
        <v>748</v>
      </c>
      <c r="E178" s="12" t="s">
        <v>1466</v>
      </c>
      <c r="F178" s="12" t="s">
        <v>1467</v>
      </c>
      <c r="G178" s="12" t="s">
        <v>2074</v>
      </c>
      <c r="H178" s="12" t="s">
        <v>1718</v>
      </c>
      <c r="I178" s="12" t="s">
        <v>16</v>
      </c>
      <c r="J178" s="12" t="s">
        <v>1467</v>
      </c>
      <c r="K178" s="12" t="s">
        <v>60</v>
      </c>
      <c r="L178" s="12" t="s">
        <v>1719</v>
      </c>
      <c r="M178" s="12" t="s">
        <v>1764</v>
      </c>
      <c r="N178" s="12" t="s">
        <v>1765</v>
      </c>
      <c r="O178" s="12" t="s">
        <v>1722</v>
      </c>
      <c r="P178" s="12"/>
    </row>
    <row r="179" spans="1:16" ht="28.8" x14ac:dyDescent="0.3">
      <c r="A179" s="12" t="s">
        <v>2075</v>
      </c>
      <c r="B179" s="12" t="s">
        <v>1468</v>
      </c>
      <c r="C179" s="12" t="s">
        <v>827</v>
      </c>
      <c r="D179" s="12" t="s">
        <v>748</v>
      </c>
      <c r="E179" s="12" t="s">
        <v>1472</v>
      </c>
      <c r="F179" s="12" t="s">
        <v>1473</v>
      </c>
      <c r="G179" s="12" t="s">
        <v>2076</v>
      </c>
      <c r="H179" s="12" t="s">
        <v>1718</v>
      </c>
      <c r="I179" s="12" t="s">
        <v>16</v>
      </c>
      <c r="J179" s="12" t="s">
        <v>1473</v>
      </c>
      <c r="K179" s="12" t="s">
        <v>60</v>
      </c>
      <c r="L179" s="12" t="s">
        <v>1719</v>
      </c>
      <c r="M179" s="12" t="s">
        <v>1764</v>
      </c>
      <c r="N179" s="12" t="s">
        <v>1765</v>
      </c>
      <c r="O179" s="12" t="s">
        <v>1722</v>
      </c>
      <c r="P179" s="12"/>
    </row>
    <row r="180" spans="1:16" ht="28.8" x14ac:dyDescent="0.3">
      <c r="A180" s="12" t="s">
        <v>2077</v>
      </c>
      <c r="B180" s="12" t="s">
        <v>1474</v>
      </c>
      <c r="C180" s="12" t="s">
        <v>827</v>
      </c>
      <c r="D180" s="12" t="s">
        <v>748</v>
      </c>
      <c r="E180" s="12" t="s">
        <v>1478</v>
      </c>
      <c r="F180" s="12" t="s">
        <v>1479</v>
      </c>
      <c r="G180" s="12" t="s">
        <v>2078</v>
      </c>
      <c r="H180" s="12" t="s">
        <v>1718</v>
      </c>
      <c r="I180" s="12" t="s">
        <v>16</v>
      </c>
      <c r="J180" s="12" t="s">
        <v>1479</v>
      </c>
      <c r="K180" s="12" t="s">
        <v>60</v>
      </c>
      <c r="L180" s="12" t="s">
        <v>1719</v>
      </c>
      <c r="M180" s="12" t="s">
        <v>1764</v>
      </c>
      <c r="N180" s="12" t="s">
        <v>1765</v>
      </c>
      <c r="O180" s="12" t="s">
        <v>1722</v>
      </c>
      <c r="P180" s="12"/>
    </row>
    <row r="181" spans="1:16" ht="28.8" x14ac:dyDescent="0.3">
      <c r="A181" s="12" t="s">
        <v>2079</v>
      </c>
      <c r="B181" s="12" t="s">
        <v>1480</v>
      </c>
      <c r="C181" s="12" t="s">
        <v>827</v>
      </c>
      <c r="D181" s="12" t="s">
        <v>748</v>
      </c>
      <c r="E181" s="12" t="s">
        <v>1484</v>
      </c>
      <c r="F181" s="12" t="s">
        <v>1485</v>
      </c>
      <c r="G181" s="12" t="s">
        <v>2080</v>
      </c>
      <c r="H181" s="12" t="s">
        <v>1718</v>
      </c>
      <c r="I181" s="12" t="s">
        <v>16</v>
      </c>
      <c r="J181" s="12" t="s">
        <v>1485</v>
      </c>
      <c r="K181" s="12" t="s">
        <v>60</v>
      </c>
      <c r="L181" s="12" t="s">
        <v>1719</v>
      </c>
      <c r="M181" s="12" t="s">
        <v>1764</v>
      </c>
      <c r="N181" s="12" t="s">
        <v>1765</v>
      </c>
      <c r="O181" s="12" t="s">
        <v>1722</v>
      </c>
      <c r="P181" s="12"/>
    </row>
    <row r="182" spans="1:16" ht="28.8" x14ac:dyDescent="0.3">
      <c r="A182" s="12" t="s">
        <v>2081</v>
      </c>
      <c r="B182" s="12" t="s">
        <v>1486</v>
      </c>
      <c r="C182" s="12" t="s">
        <v>827</v>
      </c>
      <c r="D182" s="12" t="s">
        <v>748</v>
      </c>
      <c r="E182" s="12" t="s">
        <v>1490</v>
      </c>
      <c r="F182" s="12" t="s">
        <v>1491</v>
      </c>
      <c r="G182" s="12" t="s">
        <v>2082</v>
      </c>
      <c r="H182" s="12" t="s">
        <v>1718</v>
      </c>
      <c r="I182" s="12" t="s">
        <v>16</v>
      </c>
      <c r="J182" s="12" t="s">
        <v>1491</v>
      </c>
      <c r="K182" s="12" t="s">
        <v>60</v>
      </c>
      <c r="L182" s="12" t="s">
        <v>1719</v>
      </c>
      <c r="M182" s="12" t="s">
        <v>1764</v>
      </c>
      <c r="N182" s="12" t="s">
        <v>1765</v>
      </c>
      <c r="O182" s="12" t="s">
        <v>1722</v>
      </c>
      <c r="P182" s="12"/>
    </row>
    <row r="183" spans="1:16" ht="28.8" x14ac:dyDescent="0.3">
      <c r="A183" s="12" t="s">
        <v>2083</v>
      </c>
      <c r="B183" s="12" t="s">
        <v>1492</v>
      </c>
      <c r="C183" s="12" t="s">
        <v>827</v>
      </c>
      <c r="D183" s="12" t="s">
        <v>748</v>
      </c>
      <c r="E183" s="12" t="s">
        <v>1496</v>
      </c>
      <c r="F183" s="12" t="s">
        <v>1497</v>
      </c>
      <c r="G183" s="12" t="s">
        <v>2084</v>
      </c>
      <c r="H183" s="12" t="s">
        <v>1718</v>
      </c>
      <c r="I183" s="12" t="s">
        <v>16</v>
      </c>
      <c r="J183" s="12" t="s">
        <v>1497</v>
      </c>
      <c r="K183" s="12" t="s">
        <v>60</v>
      </c>
      <c r="L183" s="12" t="s">
        <v>1719</v>
      </c>
      <c r="M183" s="12" t="s">
        <v>1764</v>
      </c>
      <c r="N183" s="12" t="s">
        <v>1765</v>
      </c>
      <c r="O183" s="12" t="s">
        <v>1722</v>
      </c>
      <c r="P183" s="12"/>
    </row>
    <row r="184" spans="1:16" ht="28.8" x14ac:dyDescent="0.3">
      <c r="A184" s="12" t="s">
        <v>2085</v>
      </c>
      <c r="B184" s="12" t="s">
        <v>1498</v>
      </c>
      <c r="C184" s="12" t="s">
        <v>827</v>
      </c>
      <c r="D184" s="12" t="s">
        <v>748</v>
      </c>
      <c r="E184" s="12" t="s">
        <v>1502</v>
      </c>
      <c r="F184" s="12" t="s">
        <v>1503</v>
      </c>
      <c r="G184" s="12" t="s">
        <v>2086</v>
      </c>
      <c r="H184" s="12" t="s">
        <v>1718</v>
      </c>
      <c r="I184" s="12" t="s">
        <v>16</v>
      </c>
      <c r="J184" s="12" t="s">
        <v>1503</v>
      </c>
      <c r="K184" s="12" t="s">
        <v>60</v>
      </c>
      <c r="L184" s="12" t="s">
        <v>1719</v>
      </c>
      <c r="M184" s="12" t="s">
        <v>1764</v>
      </c>
      <c r="N184" s="12" t="s">
        <v>1765</v>
      </c>
      <c r="O184" s="12" t="s">
        <v>1722</v>
      </c>
      <c r="P184" s="12"/>
    </row>
    <row r="185" spans="1:16" ht="28.8" x14ac:dyDescent="0.3">
      <c r="A185" s="12" t="s">
        <v>2087</v>
      </c>
      <c r="B185" s="12" t="s">
        <v>1504</v>
      </c>
      <c r="C185" s="12" t="s">
        <v>827</v>
      </c>
      <c r="D185" s="12" t="s">
        <v>748</v>
      </c>
      <c r="E185" s="12" t="s">
        <v>1508</v>
      </c>
      <c r="F185" s="12" t="s">
        <v>1509</v>
      </c>
      <c r="G185" s="12" t="s">
        <v>2088</v>
      </c>
      <c r="H185" s="12" t="s">
        <v>1718</v>
      </c>
      <c r="I185" s="12" t="s">
        <v>16</v>
      </c>
      <c r="J185" s="12" t="s">
        <v>1509</v>
      </c>
      <c r="K185" s="12" t="s">
        <v>60</v>
      </c>
      <c r="L185" s="12" t="s">
        <v>1719</v>
      </c>
      <c r="M185" s="12" t="s">
        <v>1764</v>
      </c>
      <c r="N185" s="12" t="s">
        <v>1765</v>
      </c>
      <c r="O185" s="12" t="s">
        <v>1722</v>
      </c>
      <c r="P185" s="12"/>
    </row>
    <row r="186" spans="1:16" ht="28.8" x14ac:dyDescent="0.3">
      <c r="A186" s="12" t="s">
        <v>2089</v>
      </c>
      <c r="B186" s="12" t="s">
        <v>1510</v>
      </c>
      <c r="C186" s="12" t="s">
        <v>827</v>
      </c>
      <c r="D186" s="12" t="s">
        <v>748</v>
      </c>
      <c r="E186" s="12" t="s">
        <v>1513</v>
      </c>
      <c r="F186" s="12" t="s">
        <v>1514</v>
      </c>
      <c r="G186" s="12" t="s">
        <v>2090</v>
      </c>
      <c r="H186" s="12" t="s">
        <v>1718</v>
      </c>
      <c r="I186" s="12" t="s">
        <v>16</v>
      </c>
      <c r="J186" s="12" t="s">
        <v>1514</v>
      </c>
      <c r="K186" s="12" t="s">
        <v>60</v>
      </c>
      <c r="L186" s="12" t="s">
        <v>1719</v>
      </c>
      <c r="M186" s="12" t="s">
        <v>1764</v>
      </c>
      <c r="N186" s="12" t="s">
        <v>1765</v>
      </c>
      <c r="O186" s="12" t="s">
        <v>1722</v>
      </c>
      <c r="P186" s="12"/>
    </row>
    <row r="187" spans="1:16" ht="28.8" x14ac:dyDescent="0.3">
      <c r="A187" s="12" t="s">
        <v>2091</v>
      </c>
      <c r="B187" s="12" t="s">
        <v>1515</v>
      </c>
      <c r="C187" s="12" t="s">
        <v>827</v>
      </c>
      <c r="D187" s="12" t="s">
        <v>748</v>
      </c>
      <c r="E187" s="12" t="s">
        <v>1519</v>
      </c>
      <c r="F187" s="12" t="s">
        <v>1520</v>
      </c>
      <c r="G187" s="12" t="s">
        <v>2092</v>
      </c>
      <c r="H187" s="12" t="s">
        <v>1718</v>
      </c>
      <c r="I187" s="12" t="s">
        <v>16</v>
      </c>
      <c r="J187" s="12" t="s">
        <v>1520</v>
      </c>
      <c r="K187" s="12" t="s">
        <v>60</v>
      </c>
      <c r="L187" s="12" t="s">
        <v>1719</v>
      </c>
      <c r="M187" s="12" t="s">
        <v>1764</v>
      </c>
      <c r="N187" s="12" t="s">
        <v>1765</v>
      </c>
      <c r="O187" s="12" t="s">
        <v>1722</v>
      </c>
      <c r="P187" s="12"/>
    </row>
    <row r="188" spans="1:16" ht="28.8" x14ac:dyDescent="0.3">
      <c r="A188" s="12" t="s">
        <v>2093</v>
      </c>
      <c r="B188" s="12" t="s">
        <v>1521</v>
      </c>
      <c r="C188" s="12" t="s">
        <v>827</v>
      </c>
      <c r="D188" s="12" t="s">
        <v>748</v>
      </c>
      <c r="E188" s="12" t="s">
        <v>1525</v>
      </c>
      <c r="F188" s="12" t="s">
        <v>1526</v>
      </c>
      <c r="G188" s="12" t="s">
        <v>2094</v>
      </c>
      <c r="H188" s="12" t="s">
        <v>1718</v>
      </c>
      <c r="I188" s="12" t="s">
        <v>16</v>
      </c>
      <c r="J188" s="12" t="s">
        <v>1526</v>
      </c>
      <c r="K188" s="12" t="s">
        <v>60</v>
      </c>
      <c r="L188" s="12" t="s">
        <v>1719</v>
      </c>
      <c r="M188" s="12" t="s">
        <v>1764</v>
      </c>
      <c r="N188" s="12" t="s">
        <v>1765</v>
      </c>
      <c r="O188" s="12" t="s">
        <v>1722</v>
      </c>
      <c r="P188" s="12"/>
    </row>
    <row r="189" spans="1:16" ht="28.8" x14ac:dyDescent="0.3">
      <c r="A189" s="12" t="s">
        <v>2095</v>
      </c>
      <c r="B189" s="12" t="s">
        <v>1527</v>
      </c>
      <c r="C189" s="12" t="s">
        <v>827</v>
      </c>
      <c r="D189" s="12" t="s">
        <v>748</v>
      </c>
      <c r="E189" s="12" t="s">
        <v>1531</v>
      </c>
      <c r="F189" s="12" t="s">
        <v>1532</v>
      </c>
      <c r="G189" s="12" t="s">
        <v>2096</v>
      </c>
      <c r="H189" s="12" t="s">
        <v>1718</v>
      </c>
      <c r="I189" s="12" t="s">
        <v>16</v>
      </c>
      <c r="J189" s="12" t="s">
        <v>1532</v>
      </c>
      <c r="K189" s="12" t="s">
        <v>60</v>
      </c>
      <c r="L189" s="12" t="s">
        <v>1719</v>
      </c>
      <c r="M189" s="12" t="s">
        <v>1764</v>
      </c>
      <c r="N189" s="12" t="s">
        <v>1765</v>
      </c>
      <c r="O189" s="12" t="s">
        <v>1722</v>
      </c>
      <c r="P189" s="12"/>
    </row>
    <row r="190" spans="1:16" ht="28.8" x14ac:dyDescent="0.3">
      <c r="A190" s="12" t="s">
        <v>2097</v>
      </c>
      <c r="B190" s="12" t="s">
        <v>1533</v>
      </c>
      <c r="C190" s="12" t="s">
        <v>827</v>
      </c>
      <c r="D190" s="12" t="s">
        <v>748</v>
      </c>
      <c r="E190" s="12" t="s">
        <v>1537</v>
      </c>
      <c r="F190" s="12" t="s">
        <v>1538</v>
      </c>
      <c r="G190" s="12" t="s">
        <v>2098</v>
      </c>
      <c r="H190" s="12" t="s">
        <v>1718</v>
      </c>
      <c r="I190" s="12" t="s">
        <v>16</v>
      </c>
      <c r="J190" s="12" t="s">
        <v>1538</v>
      </c>
      <c r="K190" s="12" t="s">
        <v>60</v>
      </c>
      <c r="L190" s="12" t="s">
        <v>1719</v>
      </c>
      <c r="M190" s="12" t="s">
        <v>1764</v>
      </c>
      <c r="N190" s="12" t="s">
        <v>1765</v>
      </c>
      <c r="O190" s="12" t="s">
        <v>1722</v>
      </c>
      <c r="P190" s="12"/>
    </row>
    <row r="191" spans="1:16" ht="28.8" x14ac:dyDescent="0.3">
      <c r="A191" s="12" t="s">
        <v>2099</v>
      </c>
      <c r="B191" s="12" t="s">
        <v>1539</v>
      </c>
      <c r="C191" s="12" t="s">
        <v>827</v>
      </c>
      <c r="D191" s="12" t="s">
        <v>748</v>
      </c>
      <c r="E191" s="12"/>
      <c r="F191" s="12" t="s">
        <v>1543</v>
      </c>
      <c r="G191" s="12" t="s">
        <v>2100</v>
      </c>
      <c r="H191" s="12" t="s">
        <v>1718</v>
      </c>
      <c r="I191" s="12" t="s">
        <v>16</v>
      </c>
      <c r="J191" s="12" t="s">
        <v>1543</v>
      </c>
      <c r="K191" s="12" t="s">
        <v>60</v>
      </c>
      <c r="L191" s="12" t="s">
        <v>1719</v>
      </c>
      <c r="M191" s="12" t="s">
        <v>1764</v>
      </c>
      <c r="N191" s="12" t="s">
        <v>1765</v>
      </c>
      <c r="O191" s="12" t="s">
        <v>1722</v>
      </c>
      <c r="P191" s="12"/>
    </row>
    <row r="192" spans="1:16" ht="28.8" x14ac:dyDescent="0.3">
      <c r="A192" s="12" t="s">
        <v>2101</v>
      </c>
      <c r="B192" s="12" t="s">
        <v>1544</v>
      </c>
      <c r="C192" s="12" t="s">
        <v>827</v>
      </c>
      <c r="D192" s="12" t="s">
        <v>748</v>
      </c>
      <c r="E192" s="12" t="s">
        <v>1548</v>
      </c>
      <c r="F192" s="12" t="s">
        <v>1549</v>
      </c>
      <c r="G192" s="12" t="s">
        <v>2102</v>
      </c>
      <c r="H192" s="12" t="s">
        <v>1732</v>
      </c>
      <c r="I192" s="12" t="s">
        <v>16</v>
      </c>
      <c r="J192" s="12" t="s">
        <v>1549</v>
      </c>
      <c r="K192" s="12" t="s">
        <v>60</v>
      </c>
      <c r="L192" s="12" t="s">
        <v>1719</v>
      </c>
      <c r="M192" s="12" t="s">
        <v>1764</v>
      </c>
      <c r="N192" s="12" t="s">
        <v>1765</v>
      </c>
      <c r="O192" s="12" t="s">
        <v>1722</v>
      </c>
      <c r="P192" s="12"/>
    </row>
    <row r="193" spans="1:16" ht="28.8" x14ac:dyDescent="0.3">
      <c r="A193" s="12" t="s">
        <v>2103</v>
      </c>
      <c r="B193" s="12" t="s">
        <v>1544</v>
      </c>
      <c r="C193" s="12" t="s">
        <v>827</v>
      </c>
      <c r="D193" s="12" t="s">
        <v>1744</v>
      </c>
      <c r="E193" s="12" t="s">
        <v>1548</v>
      </c>
      <c r="F193" s="12" t="s">
        <v>2104</v>
      </c>
      <c r="G193" s="12" t="s">
        <v>2105</v>
      </c>
      <c r="H193" s="12" t="s">
        <v>1747</v>
      </c>
      <c r="I193" s="12" t="s">
        <v>16</v>
      </c>
      <c r="J193" s="12" t="s">
        <v>2104</v>
      </c>
      <c r="K193" s="12" t="s">
        <v>60</v>
      </c>
      <c r="L193" s="12" t="s">
        <v>1719</v>
      </c>
      <c r="M193" s="12" t="s">
        <v>1764</v>
      </c>
      <c r="N193" s="12" t="s">
        <v>1765</v>
      </c>
      <c r="O193" s="12" t="s">
        <v>1722</v>
      </c>
      <c r="P193" s="12"/>
    </row>
    <row r="194" spans="1:16" ht="28.8" x14ac:dyDescent="0.3">
      <c r="A194" s="12" t="s">
        <v>2106</v>
      </c>
      <c r="B194" s="12" t="s">
        <v>1550</v>
      </c>
      <c r="C194" s="12" t="s">
        <v>827</v>
      </c>
      <c r="D194" s="12" t="s">
        <v>748</v>
      </c>
      <c r="E194" s="12"/>
      <c r="F194" s="12" t="s">
        <v>1554</v>
      </c>
      <c r="G194" s="12" t="s">
        <v>2107</v>
      </c>
      <c r="H194" s="12" t="s">
        <v>1718</v>
      </c>
      <c r="I194" s="12" t="s">
        <v>16</v>
      </c>
      <c r="J194" s="12" t="s">
        <v>1554</v>
      </c>
      <c r="K194" s="12" t="s">
        <v>60</v>
      </c>
      <c r="L194" s="12" t="s">
        <v>1719</v>
      </c>
      <c r="M194" s="12" t="s">
        <v>1764</v>
      </c>
      <c r="N194" s="12" t="s">
        <v>1765</v>
      </c>
      <c r="O194" s="12" t="s">
        <v>1722</v>
      </c>
      <c r="P194" s="12"/>
    </row>
    <row r="195" spans="1:16" ht="43.2" x14ac:dyDescent="0.3">
      <c r="A195" s="12" t="s">
        <v>2108</v>
      </c>
      <c r="B195" s="12" t="s">
        <v>1550</v>
      </c>
      <c r="C195" s="12" t="s">
        <v>827</v>
      </c>
      <c r="D195" s="12" t="s">
        <v>1730</v>
      </c>
      <c r="E195" s="12"/>
      <c r="F195" s="12" t="s">
        <v>2109</v>
      </c>
      <c r="G195" s="12" t="s">
        <v>2110</v>
      </c>
      <c r="H195" s="12" t="s">
        <v>1718</v>
      </c>
      <c r="I195" s="12" t="s">
        <v>16</v>
      </c>
      <c r="J195" s="12" t="s">
        <v>2109</v>
      </c>
      <c r="K195" s="12" t="s">
        <v>60</v>
      </c>
      <c r="L195" s="12" t="s">
        <v>1719</v>
      </c>
      <c r="M195" s="12" t="s">
        <v>1764</v>
      </c>
      <c r="N195" s="12" t="s">
        <v>1765</v>
      </c>
      <c r="O195" s="12" t="s">
        <v>1722</v>
      </c>
      <c r="P195" s="12"/>
    </row>
    <row r="196" spans="1:16" ht="28.8" x14ac:dyDescent="0.3">
      <c r="A196" s="12" t="s">
        <v>2111</v>
      </c>
      <c r="B196" s="12" t="s">
        <v>1556</v>
      </c>
      <c r="C196" s="12" t="s">
        <v>1112</v>
      </c>
      <c r="D196" s="12" t="s">
        <v>748</v>
      </c>
      <c r="E196" s="12"/>
      <c r="F196" s="12" t="s">
        <v>1560</v>
      </c>
      <c r="G196" s="12" t="s">
        <v>2112</v>
      </c>
      <c r="H196" s="12" t="s">
        <v>1718</v>
      </c>
      <c r="I196" s="12" t="s">
        <v>16</v>
      </c>
      <c r="J196" s="12" t="s">
        <v>1560</v>
      </c>
      <c r="K196" s="12" t="s">
        <v>60</v>
      </c>
      <c r="L196" s="12" t="s">
        <v>1719</v>
      </c>
      <c r="M196" s="12" t="s">
        <v>1764</v>
      </c>
      <c r="N196" s="12" t="s">
        <v>1765</v>
      </c>
      <c r="O196" s="12" t="s">
        <v>1722</v>
      </c>
      <c r="P196" s="12"/>
    </row>
    <row r="197" spans="1:16" ht="28.8" x14ac:dyDescent="0.3">
      <c r="A197" s="12" t="s">
        <v>2113</v>
      </c>
      <c r="B197" s="12" t="s">
        <v>1561</v>
      </c>
      <c r="C197" s="12" t="s">
        <v>827</v>
      </c>
      <c r="D197" s="12" t="s">
        <v>748</v>
      </c>
      <c r="E197" s="12" t="s">
        <v>1565</v>
      </c>
      <c r="F197" s="12" t="s">
        <v>1566</v>
      </c>
      <c r="G197" s="12" t="s">
        <v>2114</v>
      </c>
      <c r="H197" s="12" t="s">
        <v>1718</v>
      </c>
      <c r="I197" s="12" t="s">
        <v>16</v>
      </c>
      <c r="J197" s="12" t="s">
        <v>1566</v>
      </c>
      <c r="K197" s="12" t="s">
        <v>60</v>
      </c>
      <c r="L197" s="12" t="s">
        <v>1719</v>
      </c>
      <c r="M197" s="12" t="s">
        <v>1764</v>
      </c>
      <c r="N197" s="12" t="s">
        <v>1765</v>
      </c>
      <c r="O197" s="12" t="s">
        <v>1722</v>
      </c>
      <c r="P197" s="12"/>
    </row>
    <row r="198" spans="1:16" ht="43.2" x14ac:dyDescent="0.3">
      <c r="A198" s="12" t="s">
        <v>2115</v>
      </c>
      <c r="B198" s="12" t="s">
        <v>1561</v>
      </c>
      <c r="C198" s="12" t="s">
        <v>827</v>
      </c>
      <c r="D198" s="12" t="s">
        <v>1730</v>
      </c>
      <c r="E198" s="12" t="s">
        <v>1565</v>
      </c>
      <c r="F198" s="12" t="s">
        <v>2116</v>
      </c>
      <c r="G198" s="12" t="s">
        <v>2117</v>
      </c>
      <c r="H198" s="12" t="s">
        <v>1718</v>
      </c>
      <c r="I198" s="12" t="s">
        <v>16</v>
      </c>
      <c r="J198" s="12" t="s">
        <v>2116</v>
      </c>
      <c r="K198" s="12" t="s">
        <v>60</v>
      </c>
      <c r="L198" s="12" t="s">
        <v>1719</v>
      </c>
      <c r="M198" s="12" t="s">
        <v>1764</v>
      </c>
      <c r="N198" s="12" t="s">
        <v>1765</v>
      </c>
      <c r="O198" s="12" t="s">
        <v>1722</v>
      </c>
      <c r="P198" s="12"/>
    </row>
    <row r="199" spans="1:16" ht="43.2" x14ac:dyDescent="0.3">
      <c r="A199" s="12" t="s">
        <v>2118</v>
      </c>
      <c r="B199" s="12" t="s">
        <v>1561</v>
      </c>
      <c r="C199" s="12" t="s">
        <v>827</v>
      </c>
      <c r="D199" s="12" t="s">
        <v>1730</v>
      </c>
      <c r="E199" s="12" t="s">
        <v>1565</v>
      </c>
      <c r="F199" s="12" t="s">
        <v>2119</v>
      </c>
      <c r="G199" s="12" t="s">
        <v>2120</v>
      </c>
      <c r="H199" s="12" t="s">
        <v>1718</v>
      </c>
      <c r="I199" s="12" t="s">
        <v>16</v>
      </c>
      <c r="J199" s="12" t="s">
        <v>2119</v>
      </c>
      <c r="K199" s="12" t="s">
        <v>60</v>
      </c>
      <c r="L199" s="12" t="s">
        <v>1719</v>
      </c>
      <c r="M199" s="12" t="s">
        <v>1764</v>
      </c>
      <c r="N199" s="12" t="s">
        <v>1765</v>
      </c>
      <c r="O199" s="12" t="s">
        <v>1722</v>
      </c>
      <c r="P199" s="12"/>
    </row>
    <row r="200" spans="1:16" ht="28.8" x14ac:dyDescent="0.3">
      <c r="A200" s="12" t="s">
        <v>2121</v>
      </c>
      <c r="B200" s="12" t="s">
        <v>1568</v>
      </c>
      <c r="C200" s="12" t="s">
        <v>827</v>
      </c>
      <c r="D200" s="12" t="s">
        <v>748</v>
      </c>
      <c r="E200" s="12" t="s">
        <v>1572</v>
      </c>
      <c r="F200" s="12" t="s">
        <v>1573</v>
      </c>
      <c r="G200" s="12" t="s">
        <v>2122</v>
      </c>
      <c r="H200" s="12" t="s">
        <v>1718</v>
      </c>
      <c r="I200" s="12" t="s">
        <v>16</v>
      </c>
      <c r="J200" s="12" t="s">
        <v>1573</v>
      </c>
      <c r="K200" s="12" t="s">
        <v>60</v>
      </c>
      <c r="L200" s="12" t="s">
        <v>1719</v>
      </c>
      <c r="M200" s="12" t="s">
        <v>1764</v>
      </c>
      <c r="N200" s="12" t="s">
        <v>1765</v>
      </c>
      <c r="O200" s="12" t="s">
        <v>1722</v>
      </c>
      <c r="P200" s="12"/>
    </row>
    <row r="201" spans="1:16" ht="28.8" x14ac:dyDescent="0.3">
      <c r="A201" s="12" t="s">
        <v>2123</v>
      </c>
      <c r="B201" s="12" t="s">
        <v>1574</v>
      </c>
      <c r="C201" s="12" t="s">
        <v>827</v>
      </c>
      <c r="D201" s="12" t="s">
        <v>748</v>
      </c>
      <c r="E201" s="12"/>
      <c r="F201" s="12" t="s">
        <v>1578</v>
      </c>
      <c r="G201" s="12" t="s">
        <v>2124</v>
      </c>
      <c r="H201" s="12" t="s">
        <v>1718</v>
      </c>
      <c r="I201" s="12" t="s">
        <v>16</v>
      </c>
      <c r="J201" s="12" t="s">
        <v>1578</v>
      </c>
      <c r="K201" s="12" t="s">
        <v>60</v>
      </c>
      <c r="L201" s="12" t="s">
        <v>1719</v>
      </c>
      <c r="M201" s="12" t="s">
        <v>1764</v>
      </c>
      <c r="N201" s="12" t="s">
        <v>1765</v>
      </c>
      <c r="O201" s="12" t="s">
        <v>1722</v>
      </c>
      <c r="P201" s="12"/>
    </row>
    <row r="202" spans="1:16" ht="43.2" x14ac:dyDescent="0.3">
      <c r="A202" s="12" t="s">
        <v>2125</v>
      </c>
      <c r="B202" s="12" t="s">
        <v>1574</v>
      </c>
      <c r="C202" s="12" t="s">
        <v>827</v>
      </c>
      <c r="D202" s="12" t="s">
        <v>1730</v>
      </c>
      <c r="E202" s="12"/>
      <c r="F202" s="12" t="s">
        <v>1579</v>
      </c>
      <c r="G202" s="12" t="s">
        <v>2126</v>
      </c>
      <c r="H202" s="12" t="s">
        <v>1732</v>
      </c>
      <c r="I202" s="12" t="s">
        <v>16</v>
      </c>
      <c r="J202" s="12" t="s">
        <v>1579</v>
      </c>
      <c r="K202" s="12" t="s">
        <v>60</v>
      </c>
      <c r="L202" s="12" t="s">
        <v>1719</v>
      </c>
      <c r="M202" s="12" t="s">
        <v>1764</v>
      </c>
      <c r="N202" s="12" t="s">
        <v>1765</v>
      </c>
      <c r="O202" s="12" t="s">
        <v>1722</v>
      </c>
      <c r="P202" s="12"/>
    </row>
    <row r="203" spans="1:16" ht="28.8" x14ac:dyDescent="0.3">
      <c r="A203" s="12" t="s">
        <v>2127</v>
      </c>
      <c r="B203" s="12" t="s">
        <v>1580</v>
      </c>
      <c r="C203" s="12" t="s">
        <v>984</v>
      </c>
      <c r="D203" s="12" t="s">
        <v>748</v>
      </c>
      <c r="E203" s="12"/>
      <c r="F203" s="12" t="s">
        <v>1583</v>
      </c>
      <c r="G203" s="12" t="s">
        <v>2128</v>
      </c>
      <c r="H203" s="12" t="s">
        <v>1718</v>
      </c>
      <c r="I203" s="12" t="s">
        <v>16</v>
      </c>
      <c r="J203" s="12" t="s">
        <v>1583</v>
      </c>
      <c r="K203" s="12" t="s">
        <v>60</v>
      </c>
      <c r="L203" s="12" t="s">
        <v>1719</v>
      </c>
      <c r="M203" s="12" t="s">
        <v>1720</v>
      </c>
      <c r="N203" s="12" t="s">
        <v>1721</v>
      </c>
      <c r="O203" s="12" t="s">
        <v>1722</v>
      </c>
      <c r="P203" s="12"/>
    </row>
    <row r="204" spans="1:16" ht="28.8" x14ac:dyDescent="0.3">
      <c r="A204" s="12" t="s">
        <v>2129</v>
      </c>
      <c r="B204" s="12" t="s">
        <v>1584</v>
      </c>
      <c r="C204" s="12" t="s">
        <v>785</v>
      </c>
      <c r="D204" s="12" t="s">
        <v>748</v>
      </c>
      <c r="E204" s="12"/>
      <c r="F204" s="12" t="s">
        <v>1587</v>
      </c>
      <c r="G204" s="12" t="s">
        <v>2130</v>
      </c>
      <c r="H204" s="12" t="s">
        <v>1718</v>
      </c>
      <c r="I204" s="12" t="s">
        <v>16</v>
      </c>
      <c r="J204" s="12" t="s">
        <v>1587</v>
      </c>
      <c r="K204" s="12" t="s">
        <v>60</v>
      </c>
      <c r="L204" s="12" t="s">
        <v>1719</v>
      </c>
      <c r="M204" s="12" t="s">
        <v>1720</v>
      </c>
      <c r="N204" s="12" t="s">
        <v>1721</v>
      </c>
      <c r="O204" s="12" t="s">
        <v>1722</v>
      </c>
      <c r="P204" s="12"/>
    </row>
    <row r="205" spans="1:16" ht="28.8" x14ac:dyDescent="0.3">
      <c r="A205" s="12" t="s">
        <v>2131</v>
      </c>
      <c r="B205" s="12" t="s">
        <v>1588</v>
      </c>
      <c r="C205" s="12" t="s">
        <v>785</v>
      </c>
      <c r="D205" s="12" t="s">
        <v>748</v>
      </c>
      <c r="E205" s="12"/>
      <c r="F205" s="12" t="s">
        <v>1591</v>
      </c>
      <c r="G205" s="12" t="s">
        <v>2132</v>
      </c>
      <c r="H205" s="12" t="s">
        <v>1718</v>
      </c>
      <c r="I205" s="12" t="s">
        <v>16</v>
      </c>
      <c r="J205" s="12" t="s">
        <v>1591</v>
      </c>
      <c r="K205" s="12" t="s">
        <v>60</v>
      </c>
      <c r="L205" s="12" t="s">
        <v>1719</v>
      </c>
      <c r="M205" s="12" t="s">
        <v>1720</v>
      </c>
      <c r="N205" s="12" t="s">
        <v>1721</v>
      </c>
      <c r="O205" s="12" t="s">
        <v>1722</v>
      </c>
      <c r="P205" s="12"/>
    </row>
    <row r="206" spans="1:16" ht="28.8" x14ac:dyDescent="0.3">
      <c r="A206" s="12" t="s">
        <v>2133</v>
      </c>
      <c r="B206" s="12" t="s">
        <v>1592</v>
      </c>
      <c r="C206" s="12" t="s">
        <v>785</v>
      </c>
      <c r="D206" s="12" t="s">
        <v>748</v>
      </c>
      <c r="E206" s="12"/>
      <c r="F206" s="12" t="s">
        <v>1595</v>
      </c>
      <c r="G206" s="12" t="s">
        <v>2134</v>
      </c>
      <c r="H206" s="12" t="s">
        <v>1718</v>
      </c>
      <c r="I206" s="12" t="s">
        <v>16</v>
      </c>
      <c r="J206" s="12" t="s">
        <v>1595</v>
      </c>
      <c r="K206" s="12" t="s">
        <v>60</v>
      </c>
      <c r="L206" s="12" t="s">
        <v>1719</v>
      </c>
      <c r="M206" s="12" t="s">
        <v>1720</v>
      </c>
      <c r="N206" s="12" t="s">
        <v>1721</v>
      </c>
      <c r="O206" s="12" t="s">
        <v>1722</v>
      </c>
      <c r="P206" s="12"/>
    </row>
    <row r="207" spans="1:16" ht="28.8" x14ac:dyDescent="0.3">
      <c r="A207" s="12" t="s">
        <v>2135</v>
      </c>
      <c r="B207" s="12" t="s">
        <v>1596</v>
      </c>
      <c r="C207" s="12" t="s">
        <v>827</v>
      </c>
      <c r="D207" s="12" t="s">
        <v>748</v>
      </c>
      <c r="E207" s="12" t="s">
        <v>1600</v>
      </c>
      <c r="F207" s="12" t="s">
        <v>1602</v>
      </c>
      <c r="G207" s="12" t="s">
        <v>2136</v>
      </c>
      <c r="H207" s="12" t="s">
        <v>1718</v>
      </c>
      <c r="I207" s="12" t="s">
        <v>16</v>
      </c>
      <c r="J207" s="12" t="s">
        <v>1602</v>
      </c>
      <c r="K207" s="12" t="s">
        <v>60</v>
      </c>
      <c r="L207" s="12" t="s">
        <v>1719</v>
      </c>
      <c r="M207" s="12" t="s">
        <v>1764</v>
      </c>
      <c r="N207" s="12" t="s">
        <v>1765</v>
      </c>
      <c r="O207" s="12" t="s">
        <v>1722</v>
      </c>
      <c r="P207" s="12"/>
    </row>
    <row r="208" spans="1:16" ht="43.2" x14ac:dyDescent="0.3">
      <c r="A208" s="12" t="s">
        <v>2137</v>
      </c>
      <c r="B208" s="12" t="s">
        <v>1596</v>
      </c>
      <c r="C208" s="12" t="s">
        <v>827</v>
      </c>
      <c r="D208" s="12" t="s">
        <v>1730</v>
      </c>
      <c r="E208" s="12" t="s">
        <v>1600</v>
      </c>
      <c r="F208" s="12" t="s">
        <v>1601</v>
      </c>
      <c r="G208" s="12" t="s">
        <v>2138</v>
      </c>
      <c r="H208" s="12" t="s">
        <v>1718</v>
      </c>
      <c r="I208" s="12" t="s">
        <v>16</v>
      </c>
      <c r="J208" s="12" t="s">
        <v>1601</v>
      </c>
      <c r="K208" s="12" t="s">
        <v>60</v>
      </c>
      <c r="L208" s="12" t="s">
        <v>1719</v>
      </c>
      <c r="M208" s="12" t="s">
        <v>1764</v>
      </c>
      <c r="N208" s="12" t="s">
        <v>1765</v>
      </c>
      <c r="O208" s="12" t="s">
        <v>1722</v>
      </c>
      <c r="P208" s="12"/>
    </row>
    <row r="209" spans="1:16" ht="28.8" x14ac:dyDescent="0.3">
      <c r="A209" s="12" t="s">
        <v>2139</v>
      </c>
      <c r="B209" s="12" t="s">
        <v>1603</v>
      </c>
      <c r="C209" s="12" t="s">
        <v>827</v>
      </c>
      <c r="D209" s="12" t="s">
        <v>748</v>
      </c>
      <c r="E209" s="12" t="s">
        <v>1607</v>
      </c>
      <c r="F209" s="12" t="s">
        <v>1609</v>
      </c>
      <c r="G209" s="12" t="s">
        <v>2140</v>
      </c>
      <c r="H209" s="12" t="s">
        <v>1718</v>
      </c>
      <c r="I209" s="12" t="s">
        <v>16</v>
      </c>
      <c r="J209" s="12" t="s">
        <v>1609</v>
      </c>
      <c r="K209" s="12" t="s">
        <v>60</v>
      </c>
      <c r="L209" s="12" t="s">
        <v>1719</v>
      </c>
      <c r="M209" s="12" t="s">
        <v>1764</v>
      </c>
      <c r="N209" s="12" t="s">
        <v>1765</v>
      </c>
      <c r="O209" s="12" t="s">
        <v>1722</v>
      </c>
      <c r="P209" s="12"/>
    </row>
    <row r="210" spans="1:16" ht="43.2" x14ac:dyDescent="0.3">
      <c r="A210" s="12" t="s">
        <v>2141</v>
      </c>
      <c r="B210" s="12" t="s">
        <v>1603</v>
      </c>
      <c r="C210" s="12" t="s">
        <v>827</v>
      </c>
      <c r="D210" s="12" t="s">
        <v>1730</v>
      </c>
      <c r="E210" s="12" t="s">
        <v>1607</v>
      </c>
      <c r="F210" s="12" t="s">
        <v>1608</v>
      </c>
      <c r="G210" s="12" t="s">
        <v>2142</v>
      </c>
      <c r="H210" s="12" t="s">
        <v>1718</v>
      </c>
      <c r="I210" s="12" t="s">
        <v>16</v>
      </c>
      <c r="J210" s="12" t="s">
        <v>1608</v>
      </c>
      <c r="K210" s="12" t="s">
        <v>60</v>
      </c>
      <c r="L210" s="12" t="s">
        <v>1719</v>
      </c>
      <c r="M210" s="12" t="s">
        <v>1764</v>
      </c>
      <c r="N210" s="12" t="s">
        <v>1765</v>
      </c>
      <c r="O210" s="12" t="s">
        <v>1722</v>
      </c>
      <c r="P210" s="12"/>
    </row>
    <row r="211" spans="1:16" ht="28.8" x14ac:dyDescent="0.3">
      <c r="A211" s="12" t="s">
        <v>2143</v>
      </c>
      <c r="B211" s="12" t="s">
        <v>1610</v>
      </c>
      <c r="C211" s="12" t="s">
        <v>827</v>
      </c>
      <c r="D211" s="12" t="s">
        <v>748</v>
      </c>
      <c r="E211" s="12" t="s">
        <v>1614</v>
      </c>
      <c r="F211" s="12" t="s">
        <v>1615</v>
      </c>
      <c r="G211" s="12" t="s">
        <v>2144</v>
      </c>
      <c r="H211" s="12" t="s">
        <v>1718</v>
      </c>
      <c r="I211" s="12" t="s">
        <v>16</v>
      </c>
      <c r="J211" s="12" t="s">
        <v>1615</v>
      </c>
      <c r="K211" s="12" t="s">
        <v>60</v>
      </c>
      <c r="L211" s="12" t="s">
        <v>1719</v>
      </c>
      <c r="M211" s="12" t="s">
        <v>1764</v>
      </c>
      <c r="N211" s="12" t="s">
        <v>1765</v>
      </c>
      <c r="O211" s="12" t="s">
        <v>1722</v>
      </c>
      <c r="P211" s="12"/>
    </row>
    <row r="212" spans="1:16" ht="43.2" x14ac:dyDescent="0.3">
      <c r="A212" s="12" t="s">
        <v>2145</v>
      </c>
      <c r="B212" s="12" t="s">
        <v>1610</v>
      </c>
      <c r="C212" s="12" t="s">
        <v>827</v>
      </c>
      <c r="D212" s="12" t="s">
        <v>1730</v>
      </c>
      <c r="E212" s="12" t="s">
        <v>1614</v>
      </c>
      <c r="F212" s="12" t="s">
        <v>2146</v>
      </c>
      <c r="G212" s="12" t="s">
        <v>2147</v>
      </c>
      <c r="H212" s="12" t="s">
        <v>1718</v>
      </c>
      <c r="I212" s="12" t="s">
        <v>16</v>
      </c>
      <c r="J212" s="12" t="s">
        <v>2146</v>
      </c>
      <c r="K212" s="12" t="s">
        <v>60</v>
      </c>
      <c r="L212" s="12" t="s">
        <v>1719</v>
      </c>
      <c r="M212" s="12" t="s">
        <v>1764</v>
      </c>
      <c r="N212" s="12" t="s">
        <v>1765</v>
      </c>
      <c r="O212" s="12" t="s">
        <v>1722</v>
      </c>
      <c r="P212" s="12"/>
    </row>
    <row r="213" spans="1:16" ht="43.2" x14ac:dyDescent="0.3">
      <c r="A213" s="12" t="s">
        <v>2148</v>
      </c>
      <c r="B213" s="12" t="s">
        <v>1610</v>
      </c>
      <c r="C213" s="12" t="s">
        <v>827</v>
      </c>
      <c r="D213" s="12" t="s">
        <v>1730</v>
      </c>
      <c r="E213" s="12" t="s">
        <v>1614</v>
      </c>
      <c r="F213" s="12" t="s">
        <v>2146</v>
      </c>
      <c r="G213" s="12" t="s">
        <v>2147</v>
      </c>
      <c r="H213" s="12" t="s">
        <v>1718</v>
      </c>
      <c r="I213" s="12" t="s">
        <v>16</v>
      </c>
      <c r="J213" s="12" t="s">
        <v>2146</v>
      </c>
      <c r="K213" s="12" t="s">
        <v>60</v>
      </c>
      <c r="L213" s="12" t="s">
        <v>1719</v>
      </c>
      <c r="M213" s="12" t="s">
        <v>1764</v>
      </c>
      <c r="N213" s="12" t="s">
        <v>1765</v>
      </c>
      <c r="O213" s="12" t="s">
        <v>1722</v>
      </c>
      <c r="P213" s="12"/>
    </row>
    <row r="214" spans="1:16" ht="28.8" x14ac:dyDescent="0.3">
      <c r="A214" s="12" t="s">
        <v>2149</v>
      </c>
      <c r="B214" s="12" t="s">
        <v>1616</v>
      </c>
      <c r="C214" s="12" t="s">
        <v>827</v>
      </c>
      <c r="D214" s="12" t="s">
        <v>748</v>
      </c>
      <c r="E214" s="12" t="s">
        <v>1620</v>
      </c>
      <c r="F214" s="12" t="s">
        <v>1622</v>
      </c>
      <c r="G214" s="12" t="s">
        <v>2150</v>
      </c>
      <c r="H214" s="12" t="s">
        <v>1718</v>
      </c>
      <c r="I214" s="12" t="s">
        <v>16</v>
      </c>
      <c r="J214" s="12" t="s">
        <v>1622</v>
      </c>
      <c r="K214" s="12" t="s">
        <v>60</v>
      </c>
      <c r="L214" s="12" t="s">
        <v>1719</v>
      </c>
      <c r="M214" s="12" t="s">
        <v>1764</v>
      </c>
      <c r="N214" s="12" t="s">
        <v>1765</v>
      </c>
      <c r="O214" s="12" t="s">
        <v>1722</v>
      </c>
      <c r="P214" s="12"/>
    </row>
    <row r="215" spans="1:16" ht="43.2" x14ac:dyDescent="0.3">
      <c r="A215" s="12" t="s">
        <v>2151</v>
      </c>
      <c r="B215" s="12" t="s">
        <v>1616</v>
      </c>
      <c r="C215" s="12" t="s">
        <v>827</v>
      </c>
      <c r="D215" s="12" t="s">
        <v>1730</v>
      </c>
      <c r="E215" s="12" t="s">
        <v>1620</v>
      </c>
      <c r="F215" s="12" t="s">
        <v>1621</v>
      </c>
      <c r="G215" s="12" t="s">
        <v>2152</v>
      </c>
      <c r="H215" s="12" t="s">
        <v>1718</v>
      </c>
      <c r="I215" s="12" t="s">
        <v>16</v>
      </c>
      <c r="J215" s="12" t="s">
        <v>1621</v>
      </c>
      <c r="K215" s="12" t="s">
        <v>60</v>
      </c>
      <c r="L215" s="12" t="s">
        <v>1719</v>
      </c>
      <c r="M215" s="12" t="s">
        <v>1764</v>
      </c>
      <c r="N215" s="12" t="s">
        <v>1765</v>
      </c>
      <c r="O215" s="12" t="s">
        <v>1722</v>
      </c>
      <c r="P215" s="12"/>
    </row>
    <row r="216" spans="1:16" ht="28.8" x14ac:dyDescent="0.3">
      <c r="A216" s="12" t="s">
        <v>2153</v>
      </c>
      <c r="B216" s="12" t="s">
        <v>1629</v>
      </c>
      <c r="C216" s="12" t="s">
        <v>1631</v>
      </c>
      <c r="D216" s="12" t="s">
        <v>748</v>
      </c>
      <c r="E216" s="12"/>
      <c r="F216" s="12" t="s">
        <v>1634</v>
      </c>
      <c r="G216" s="12" t="s">
        <v>2154</v>
      </c>
      <c r="H216" s="12" t="s">
        <v>1718</v>
      </c>
      <c r="I216" s="12" t="s">
        <v>16</v>
      </c>
      <c r="J216" s="12" t="s">
        <v>1634</v>
      </c>
      <c r="K216" s="12" t="s">
        <v>60</v>
      </c>
      <c r="L216" s="12" t="s">
        <v>1719</v>
      </c>
      <c r="M216" s="12" t="s">
        <v>1764</v>
      </c>
      <c r="N216" s="12" t="s">
        <v>1765</v>
      </c>
      <c r="O216" s="12" t="s">
        <v>1722</v>
      </c>
      <c r="P216" s="12"/>
    </row>
    <row r="217" spans="1:16" ht="43.2" x14ac:dyDescent="0.3">
      <c r="A217" s="12" t="s">
        <v>2155</v>
      </c>
      <c r="B217" s="12" t="s">
        <v>1629</v>
      </c>
      <c r="C217" s="12" t="s">
        <v>1631</v>
      </c>
      <c r="D217" s="12" t="s">
        <v>1730</v>
      </c>
      <c r="E217" s="12"/>
      <c r="F217" s="12" t="s">
        <v>1635</v>
      </c>
      <c r="G217" s="12" t="s">
        <v>2156</v>
      </c>
      <c r="H217" s="12" t="s">
        <v>1732</v>
      </c>
      <c r="I217" s="12" t="s">
        <v>16</v>
      </c>
      <c r="J217" s="12" t="s">
        <v>1635</v>
      </c>
      <c r="K217" s="12" t="s">
        <v>60</v>
      </c>
      <c r="L217" s="12" t="s">
        <v>1719</v>
      </c>
      <c r="M217" s="12" t="s">
        <v>1764</v>
      </c>
      <c r="N217" s="12" t="s">
        <v>1765</v>
      </c>
      <c r="O217" s="12" t="s">
        <v>1722</v>
      </c>
      <c r="P217" s="12"/>
    </row>
    <row r="218" spans="1:16" ht="28.8" x14ac:dyDescent="0.3">
      <c r="A218" s="12" t="s">
        <v>2157</v>
      </c>
      <c r="B218" s="12" t="s">
        <v>1637</v>
      </c>
      <c r="C218" s="12" t="s">
        <v>1631</v>
      </c>
      <c r="D218" s="12" t="s">
        <v>748</v>
      </c>
      <c r="E218" s="12"/>
      <c r="F218" s="12" t="s">
        <v>293</v>
      </c>
      <c r="G218" s="12" t="s">
        <v>2158</v>
      </c>
      <c r="H218" s="12" t="s">
        <v>1718</v>
      </c>
      <c r="I218" s="12" t="s">
        <v>16</v>
      </c>
      <c r="J218" s="12" t="s">
        <v>293</v>
      </c>
      <c r="K218" s="12" t="s">
        <v>60</v>
      </c>
      <c r="L218" s="12" t="s">
        <v>1719</v>
      </c>
      <c r="M218" s="12" t="s">
        <v>1764</v>
      </c>
      <c r="N218" s="12" t="s">
        <v>1765</v>
      </c>
      <c r="O218" s="12" t="s">
        <v>1722</v>
      </c>
      <c r="P218" s="12"/>
    </row>
    <row r="219" spans="1:16" ht="28.8" x14ac:dyDescent="0.3">
      <c r="A219" s="12" t="s">
        <v>2159</v>
      </c>
      <c r="B219" s="12" t="s">
        <v>1641</v>
      </c>
      <c r="C219" s="12" t="s">
        <v>1631</v>
      </c>
      <c r="D219" s="12" t="s">
        <v>748</v>
      </c>
      <c r="E219" s="12"/>
      <c r="F219" s="12" t="s">
        <v>1645</v>
      </c>
      <c r="G219" s="12" t="s">
        <v>2160</v>
      </c>
      <c r="H219" s="12" t="s">
        <v>1718</v>
      </c>
      <c r="I219" s="12" t="s">
        <v>16</v>
      </c>
      <c r="J219" s="12" t="s">
        <v>1645</v>
      </c>
      <c r="K219" s="12" t="s">
        <v>60</v>
      </c>
      <c r="L219" s="12" t="s">
        <v>1719</v>
      </c>
      <c r="M219" s="12" t="s">
        <v>1764</v>
      </c>
      <c r="N219" s="12" t="s">
        <v>1765</v>
      </c>
      <c r="O219" s="12" t="s">
        <v>1722</v>
      </c>
      <c r="P219" s="12"/>
    </row>
    <row r="220" spans="1:16" ht="28.8" x14ac:dyDescent="0.3">
      <c r="A220" s="12" t="s">
        <v>2161</v>
      </c>
      <c r="B220" s="12" t="s">
        <v>1646</v>
      </c>
      <c r="C220" s="12" t="s">
        <v>1631</v>
      </c>
      <c r="D220" s="12" t="s">
        <v>748</v>
      </c>
      <c r="E220" s="12"/>
      <c r="F220" s="12" t="s">
        <v>1650</v>
      </c>
      <c r="G220" s="12" t="s">
        <v>2162</v>
      </c>
      <c r="H220" s="12" t="s">
        <v>1718</v>
      </c>
      <c r="I220" s="12" t="s">
        <v>16</v>
      </c>
      <c r="J220" s="12" t="s">
        <v>1650</v>
      </c>
      <c r="K220" s="12" t="s">
        <v>60</v>
      </c>
      <c r="L220" s="12" t="s">
        <v>1719</v>
      </c>
      <c r="M220" s="12" t="s">
        <v>1764</v>
      </c>
      <c r="N220" s="12" t="s">
        <v>1765</v>
      </c>
      <c r="O220" s="12" t="s">
        <v>1722</v>
      </c>
      <c r="P220" s="12"/>
    </row>
    <row r="221" spans="1:16" ht="43.2" x14ac:dyDescent="0.3">
      <c r="A221" s="12" t="s">
        <v>2163</v>
      </c>
      <c r="B221" s="12" t="s">
        <v>1646</v>
      </c>
      <c r="C221" s="12" t="s">
        <v>1631</v>
      </c>
      <c r="D221" s="12" t="s">
        <v>1730</v>
      </c>
      <c r="E221" s="12"/>
      <c r="F221" s="12" t="s">
        <v>1651</v>
      </c>
      <c r="G221" s="12" t="s">
        <v>2164</v>
      </c>
      <c r="H221" s="12" t="s">
        <v>1718</v>
      </c>
      <c r="I221" s="12" t="s">
        <v>16</v>
      </c>
      <c r="J221" s="12" t="s">
        <v>1651</v>
      </c>
      <c r="K221" s="12" t="s">
        <v>60</v>
      </c>
      <c r="L221" s="12" t="s">
        <v>1719</v>
      </c>
      <c r="M221" s="12" t="s">
        <v>1764</v>
      </c>
      <c r="N221" s="12" t="s">
        <v>1765</v>
      </c>
      <c r="O221" s="12" t="s">
        <v>1722</v>
      </c>
      <c r="P221" s="12"/>
    </row>
    <row r="222" spans="1:16" ht="28.8" x14ac:dyDescent="0.3">
      <c r="A222" s="12" t="s">
        <v>2165</v>
      </c>
      <c r="B222" s="12" t="s">
        <v>1652</v>
      </c>
      <c r="C222" s="12" t="s">
        <v>1631</v>
      </c>
      <c r="D222" s="12" t="s">
        <v>748</v>
      </c>
      <c r="E222" s="12"/>
      <c r="F222" s="12" t="s">
        <v>1656</v>
      </c>
      <c r="G222" s="12" t="s">
        <v>2166</v>
      </c>
      <c r="H222" s="12" t="s">
        <v>1718</v>
      </c>
      <c r="I222" s="12" t="s">
        <v>16</v>
      </c>
      <c r="J222" s="12" t="s">
        <v>1656</v>
      </c>
      <c r="K222" s="12" t="s">
        <v>60</v>
      </c>
      <c r="L222" s="12" t="s">
        <v>1719</v>
      </c>
      <c r="M222" s="12" t="s">
        <v>1764</v>
      </c>
      <c r="N222" s="12" t="s">
        <v>1765</v>
      </c>
      <c r="O222" s="12" t="s">
        <v>1722</v>
      </c>
      <c r="P222" s="12"/>
    </row>
    <row r="223" spans="1:16" ht="43.2" x14ac:dyDescent="0.3">
      <c r="A223" s="12" t="s">
        <v>2167</v>
      </c>
      <c r="B223" s="12" t="s">
        <v>1652</v>
      </c>
      <c r="C223" s="12" t="s">
        <v>1631</v>
      </c>
      <c r="D223" s="12" t="s">
        <v>1730</v>
      </c>
      <c r="E223" s="12"/>
      <c r="F223" s="12" t="s">
        <v>1657</v>
      </c>
      <c r="G223" s="12" t="s">
        <v>2168</v>
      </c>
      <c r="H223" s="12" t="s">
        <v>1718</v>
      </c>
      <c r="I223" s="12" t="s">
        <v>16</v>
      </c>
      <c r="J223" s="12" t="s">
        <v>1657</v>
      </c>
      <c r="K223" s="12" t="s">
        <v>60</v>
      </c>
      <c r="L223" s="12" t="s">
        <v>1719</v>
      </c>
      <c r="M223" s="12" t="s">
        <v>1764</v>
      </c>
      <c r="N223" s="12" t="s">
        <v>1765</v>
      </c>
      <c r="O223" s="12" t="s">
        <v>1722</v>
      </c>
      <c r="P223" s="12"/>
    </row>
    <row r="224" spans="1:16" ht="28.8" x14ac:dyDescent="0.3">
      <c r="A224" s="12" t="s">
        <v>2169</v>
      </c>
      <c r="B224" s="12" t="s">
        <v>1658</v>
      </c>
      <c r="C224" s="12" t="s">
        <v>1631</v>
      </c>
      <c r="D224" s="12" t="s">
        <v>748</v>
      </c>
      <c r="E224" s="12"/>
      <c r="F224" s="12" t="s">
        <v>1661</v>
      </c>
      <c r="G224" s="12" t="s">
        <v>2170</v>
      </c>
      <c r="H224" s="12" t="s">
        <v>1718</v>
      </c>
      <c r="I224" s="12" t="s">
        <v>16</v>
      </c>
      <c r="J224" s="12" t="s">
        <v>1661</v>
      </c>
      <c r="K224" s="12" t="s">
        <v>60</v>
      </c>
      <c r="L224" s="12" t="s">
        <v>1719</v>
      </c>
      <c r="M224" s="12" t="s">
        <v>1764</v>
      </c>
      <c r="N224" s="12" t="s">
        <v>1765</v>
      </c>
      <c r="O224" s="12" t="s">
        <v>1722</v>
      </c>
      <c r="P224" s="12"/>
    </row>
    <row r="225" spans="1:16" ht="43.2" x14ac:dyDescent="0.3">
      <c r="A225" s="12" t="s">
        <v>2171</v>
      </c>
      <c r="B225" s="12" t="s">
        <v>1658</v>
      </c>
      <c r="C225" s="12" t="s">
        <v>1631</v>
      </c>
      <c r="D225" s="12" t="s">
        <v>1730</v>
      </c>
      <c r="E225" s="12"/>
      <c r="F225" s="12" t="s">
        <v>1662</v>
      </c>
      <c r="G225" s="12" t="s">
        <v>2172</v>
      </c>
      <c r="H225" s="12" t="s">
        <v>1718</v>
      </c>
      <c r="I225" s="12" t="s">
        <v>16</v>
      </c>
      <c r="J225" s="12" t="s">
        <v>1662</v>
      </c>
      <c r="K225" s="12" t="s">
        <v>60</v>
      </c>
      <c r="L225" s="12" t="s">
        <v>1719</v>
      </c>
      <c r="M225" s="12" t="s">
        <v>1764</v>
      </c>
      <c r="N225" s="12" t="s">
        <v>1765</v>
      </c>
      <c r="O225" s="12" t="s">
        <v>1722</v>
      </c>
      <c r="P225" s="12"/>
    </row>
    <row r="226" spans="1:16" ht="28.8" x14ac:dyDescent="0.3">
      <c r="A226" s="12" t="s">
        <v>2173</v>
      </c>
      <c r="B226" s="12" t="s">
        <v>1663</v>
      </c>
      <c r="C226" s="12" t="s">
        <v>1631</v>
      </c>
      <c r="D226" s="12" t="s">
        <v>748</v>
      </c>
      <c r="E226" s="12"/>
      <c r="F226" s="12" t="s">
        <v>1666</v>
      </c>
      <c r="G226" s="12" t="s">
        <v>2174</v>
      </c>
      <c r="H226" s="12" t="s">
        <v>1718</v>
      </c>
      <c r="I226" s="12" t="s">
        <v>16</v>
      </c>
      <c r="J226" s="12" t="s">
        <v>1666</v>
      </c>
      <c r="K226" s="12" t="s">
        <v>60</v>
      </c>
      <c r="L226" s="12" t="s">
        <v>1719</v>
      </c>
      <c r="M226" s="12" t="s">
        <v>1764</v>
      </c>
      <c r="N226" s="12" t="s">
        <v>1765</v>
      </c>
      <c r="O226" s="12" t="s">
        <v>1722</v>
      </c>
      <c r="P226" s="12"/>
    </row>
    <row r="227" spans="1:16" ht="28.8" x14ac:dyDescent="0.3">
      <c r="A227" s="12" t="s">
        <v>2175</v>
      </c>
      <c r="B227" s="12" t="s">
        <v>1667</v>
      </c>
      <c r="C227" s="12" t="s">
        <v>1112</v>
      </c>
      <c r="D227" s="12" t="s">
        <v>748</v>
      </c>
      <c r="E227" s="12" t="s">
        <v>1671</v>
      </c>
      <c r="F227" s="12" t="s">
        <v>1672</v>
      </c>
      <c r="G227" s="12" t="s">
        <v>2176</v>
      </c>
      <c r="H227" s="12" t="s">
        <v>1718</v>
      </c>
      <c r="I227" s="12" t="s">
        <v>16</v>
      </c>
      <c r="J227" s="12" t="s">
        <v>1672</v>
      </c>
      <c r="K227" s="12" t="s">
        <v>60</v>
      </c>
      <c r="L227" s="12" t="s">
        <v>1719</v>
      </c>
      <c r="M227" s="12" t="s">
        <v>1764</v>
      </c>
      <c r="N227" s="12" t="s">
        <v>1765</v>
      </c>
      <c r="O227" s="12" t="s">
        <v>1722</v>
      </c>
      <c r="P227" s="12"/>
    </row>
    <row r="228" spans="1:16" ht="28.8" x14ac:dyDescent="0.3">
      <c r="A228" s="12" t="s">
        <v>2177</v>
      </c>
      <c r="B228" s="12" t="s">
        <v>1673</v>
      </c>
      <c r="C228" s="12" t="s">
        <v>827</v>
      </c>
      <c r="D228" s="12" t="s">
        <v>748</v>
      </c>
      <c r="E228" s="12" t="s">
        <v>1677</v>
      </c>
      <c r="F228" s="12" t="s">
        <v>1678</v>
      </c>
      <c r="G228" s="12" t="s">
        <v>2178</v>
      </c>
      <c r="H228" s="12" t="s">
        <v>1718</v>
      </c>
      <c r="I228" s="12" t="s">
        <v>16</v>
      </c>
      <c r="J228" s="12" t="s">
        <v>1678</v>
      </c>
      <c r="K228" s="12" t="s">
        <v>60</v>
      </c>
      <c r="L228" s="12" t="s">
        <v>1719</v>
      </c>
      <c r="M228" s="12" t="s">
        <v>1764</v>
      </c>
      <c r="N228" s="12" t="s">
        <v>1765</v>
      </c>
      <c r="O228" s="12" t="s">
        <v>1722</v>
      </c>
      <c r="P228" s="12"/>
    </row>
    <row r="229" spans="1:16" ht="28.8" x14ac:dyDescent="0.3">
      <c r="A229" s="12" t="s">
        <v>2179</v>
      </c>
      <c r="B229" s="12" t="s">
        <v>1679</v>
      </c>
      <c r="C229" s="12" t="s">
        <v>803</v>
      </c>
      <c r="D229" s="12" t="s">
        <v>748</v>
      </c>
      <c r="E229" s="12" t="s">
        <v>1683</v>
      </c>
      <c r="F229" s="12" t="s">
        <v>1684</v>
      </c>
      <c r="G229" s="12" t="s">
        <v>2180</v>
      </c>
      <c r="H229" s="12" t="s">
        <v>1718</v>
      </c>
      <c r="I229" s="12" t="s">
        <v>16</v>
      </c>
      <c r="J229" s="12" t="s">
        <v>1684</v>
      </c>
      <c r="K229" s="12" t="s">
        <v>60</v>
      </c>
      <c r="L229" s="12" t="s">
        <v>1719</v>
      </c>
      <c r="M229" s="12" t="s">
        <v>1720</v>
      </c>
      <c r="N229" s="12" t="s">
        <v>1721</v>
      </c>
      <c r="O229" s="12" t="s">
        <v>1722</v>
      </c>
      <c r="P229" s="12"/>
    </row>
    <row r="230" spans="1:16" ht="43.2" x14ac:dyDescent="0.3">
      <c r="A230" s="12" t="s">
        <v>2181</v>
      </c>
      <c r="B230" s="12" t="s">
        <v>1679</v>
      </c>
      <c r="C230" s="12" t="s">
        <v>803</v>
      </c>
      <c r="D230" s="12" t="s">
        <v>1730</v>
      </c>
      <c r="E230" s="12" t="s">
        <v>1683</v>
      </c>
      <c r="F230" s="12" t="s">
        <v>1685</v>
      </c>
      <c r="G230" s="12" t="s">
        <v>2182</v>
      </c>
      <c r="H230" s="12" t="s">
        <v>1718</v>
      </c>
      <c r="I230" s="12" t="s">
        <v>16</v>
      </c>
      <c r="J230" s="12" t="s">
        <v>1685</v>
      </c>
      <c r="K230" s="12" t="s">
        <v>60</v>
      </c>
      <c r="L230" s="12" t="s">
        <v>1719</v>
      </c>
      <c r="M230" s="12" t="s">
        <v>1720</v>
      </c>
      <c r="N230" s="12" t="s">
        <v>1721</v>
      </c>
      <c r="O230" s="12" t="s">
        <v>1722</v>
      </c>
      <c r="P230" s="12"/>
    </row>
    <row r="231" spans="1:16" ht="28.8" x14ac:dyDescent="0.3">
      <c r="A231" s="12" t="s">
        <v>2183</v>
      </c>
      <c r="B231" s="12" t="s">
        <v>1686</v>
      </c>
      <c r="C231" s="12" t="s">
        <v>803</v>
      </c>
      <c r="D231" s="12" t="s">
        <v>748</v>
      </c>
      <c r="E231" s="12"/>
      <c r="F231" s="12" t="s">
        <v>1690</v>
      </c>
      <c r="G231" s="12" t="s">
        <v>2184</v>
      </c>
      <c r="H231" s="12" t="s">
        <v>1718</v>
      </c>
      <c r="I231" s="12" t="s">
        <v>16</v>
      </c>
      <c r="J231" s="12" t="s">
        <v>1690</v>
      </c>
      <c r="K231" s="12" t="s">
        <v>60</v>
      </c>
      <c r="L231" s="12" t="s">
        <v>1719</v>
      </c>
      <c r="M231" s="12" t="s">
        <v>1720</v>
      </c>
      <c r="N231" s="12" t="s">
        <v>1721</v>
      </c>
      <c r="O231" s="12" t="s">
        <v>1722</v>
      </c>
      <c r="P231" s="12"/>
    </row>
    <row r="232" spans="1:16" ht="28.8" x14ac:dyDescent="0.3">
      <c r="A232" s="12" t="s">
        <v>2185</v>
      </c>
      <c r="B232" s="12" t="s">
        <v>1691</v>
      </c>
      <c r="C232" s="12" t="s">
        <v>803</v>
      </c>
      <c r="D232" s="12" t="s">
        <v>748</v>
      </c>
      <c r="E232" s="12"/>
      <c r="F232" s="12" t="s">
        <v>1694</v>
      </c>
      <c r="G232" s="12" t="s">
        <v>2186</v>
      </c>
      <c r="H232" s="12" t="s">
        <v>1718</v>
      </c>
      <c r="I232" s="12" t="s">
        <v>16</v>
      </c>
      <c r="J232" s="12" t="s">
        <v>1694</v>
      </c>
      <c r="K232" s="12" t="s">
        <v>60</v>
      </c>
      <c r="L232" s="12" t="s">
        <v>1719</v>
      </c>
      <c r="M232" s="12" t="s">
        <v>1720</v>
      </c>
      <c r="N232" s="12" t="s">
        <v>1721</v>
      </c>
      <c r="O232" s="12" t="s">
        <v>1722</v>
      </c>
      <c r="P232" s="12"/>
    </row>
    <row r="233" spans="1:16" ht="43.2" x14ac:dyDescent="0.3">
      <c r="A233" s="12" t="s">
        <v>2187</v>
      </c>
      <c r="B233" s="12" t="s">
        <v>1695</v>
      </c>
      <c r="C233" s="12" t="s">
        <v>949</v>
      </c>
      <c r="D233" s="12" t="s">
        <v>748</v>
      </c>
      <c r="E233" s="12"/>
      <c r="F233" s="12" t="s">
        <v>403</v>
      </c>
      <c r="G233" s="12" t="s">
        <v>2188</v>
      </c>
      <c r="H233" s="12" t="s">
        <v>1732</v>
      </c>
      <c r="I233" s="12" t="s">
        <v>16</v>
      </c>
      <c r="J233" s="12" t="s">
        <v>403</v>
      </c>
      <c r="K233" s="12" t="s">
        <v>60</v>
      </c>
      <c r="L233" s="12" t="s">
        <v>1719</v>
      </c>
      <c r="M233" s="12" t="s">
        <v>1720</v>
      </c>
      <c r="N233" s="12" t="s">
        <v>1721</v>
      </c>
      <c r="O233" s="12" t="s">
        <v>1722</v>
      </c>
      <c r="P233" s="12"/>
    </row>
    <row r="234" spans="1:16" ht="43.2" x14ac:dyDescent="0.3">
      <c r="A234" s="12" t="s">
        <v>2189</v>
      </c>
      <c r="B234" s="12" t="s">
        <v>1695</v>
      </c>
      <c r="C234" s="12" t="s">
        <v>949</v>
      </c>
      <c r="D234" s="12" t="s">
        <v>1730</v>
      </c>
      <c r="E234" s="12"/>
      <c r="F234" s="12" t="s">
        <v>1699</v>
      </c>
      <c r="G234" s="12" t="s">
        <v>2190</v>
      </c>
      <c r="H234" s="12" t="s">
        <v>1718</v>
      </c>
      <c r="I234" s="12" t="s">
        <v>16</v>
      </c>
      <c r="J234" s="12" t="s">
        <v>1699</v>
      </c>
      <c r="K234" s="12" t="s">
        <v>60</v>
      </c>
      <c r="L234" s="12" t="s">
        <v>1719</v>
      </c>
      <c r="M234" s="12" t="s">
        <v>1720</v>
      </c>
      <c r="N234" s="12" t="s">
        <v>1721</v>
      </c>
      <c r="O234" s="12" t="s">
        <v>1722</v>
      </c>
      <c r="P234" s="12"/>
    </row>
    <row r="235" spans="1:16" ht="57.6" x14ac:dyDescent="0.3">
      <c r="A235" s="12" t="s">
        <v>2191</v>
      </c>
      <c r="B235" s="12" t="s">
        <v>14</v>
      </c>
      <c r="C235" s="12" t="s">
        <v>11</v>
      </c>
      <c r="D235" s="12" t="s">
        <v>2192</v>
      </c>
      <c r="E235" s="12"/>
      <c r="F235" s="12" t="s">
        <v>2193</v>
      </c>
      <c r="G235" s="12" t="s">
        <v>2194</v>
      </c>
      <c r="H235" s="12" t="s">
        <v>2195</v>
      </c>
      <c r="I235" s="12" t="s">
        <v>16</v>
      </c>
      <c r="J235" s="12" t="s">
        <v>2193</v>
      </c>
      <c r="K235" s="12" t="s">
        <v>2196</v>
      </c>
      <c r="L235" s="12" t="s">
        <v>1719</v>
      </c>
      <c r="M235" s="12" t="s">
        <v>1764</v>
      </c>
      <c r="N235" s="12" t="s">
        <v>1765</v>
      </c>
      <c r="O235" s="12" t="s">
        <v>1722</v>
      </c>
      <c r="P235" s="12"/>
    </row>
    <row r="236" spans="1:16" ht="43.2" x14ac:dyDescent="0.3">
      <c r="A236" s="12" t="s">
        <v>2197</v>
      </c>
      <c r="B236" s="12" t="s">
        <v>14</v>
      </c>
      <c r="C236" s="12" t="s">
        <v>11</v>
      </c>
      <c r="D236" s="12" t="s">
        <v>2198</v>
      </c>
      <c r="E236" s="12"/>
      <c r="F236" s="12" t="s">
        <v>182</v>
      </c>
      <c r="G236" s="12" t="s">
        <v>1728</v>
      </c>
      <c r="H236" s="12" t="s">
        <v>2199</v>
      </c>
      <c r="I236" s="12" t="s">
        <v>16</v>
      </c>
      <c r="J236" s="12" t="s">
        <v>182</v>
      </c>
      <c r="K236" s="12" t="s">
        <v>60</v>
      </c>
      <c r="L236" s="12" t="s">
        <v>1719</v>
      </c>
      <c r="M236" s="12" t="s">
        <v>1764</v>
      </c>
      <c r="N236" s="12" t="s">
        <v>1765</v>
      </c>
      <c r="O236" s="12" t="s">
        <v>1722</v>
      </c>
      <c r="P236" s="12"/>
    </row>
    <row r="237" spans="1:16" ht="57.6" x14ac:dyDescent="0.3">
      <c r="A237" s="12" t="s">
        <v>2200</v>
      </c>
      <c r="B237" s="12" t="s">
        <v>185</v>
      </c>
      <c r="C237" s="12" t="s">
        <v>11</v>
      </c>
      <c r="D237" s="12" t="s">
        <v>2192</v>
      </c>
      <c r="E237" s="12"/>
      <c r="F237" s="12" t="s">
        <v>2193</v>
      </c>
      <c r="G237" s="12" t="s">
        <v>2194</v>
      </c>
      <c r="H237" s="12" t="s">
        <v>2195</v>
      </c>
      <c r="I237" s="12" t="s">
        <v>16</v>
      </c>
      <c r="J237" s="12" t="s">
        <v>2193</v>
      </c>
      <c r="K237" s="12" t="s">
        <v>2196</v>
      </c>
      <c r="L237" s="12" t="s">
        <v>1719</v>
      </c>
      <c r="M237" s="12" t="s">
        <v>1764</v>
      </c>
      <c r="N237" s="12" t="s">
        <v>1765</v>
      </c>
      <c r="O237" s="12" t="s">
        <v>1722</v>
      </c>
      <c r="P237" s="12"/>
    </row>
    <row r="238" spans="1:16" ht="57.6" x14ac:dyDescent="0.3">
      <c r="A238" s="12" t="s">
        <v>2201</v>
      </c>
      <c r="B238" s="12" t="s">
        <v>185</v>
      </c>
      <c r="C238" s="12" t="s">
        <v>11</v>
      </c>
      <c r="D238" s="12" t="s">
        <v>2198</v>
      </c>
      <c r="E238" s="12"/>
      <c r="F238" s="12" t="s">
        <v>189</v>
      </c>
      <c r="G238" s="12" t="s">
        <v>1734</v>
      </c>
      <c r="H238" s="12" t="s">
        <v>1732</v>
      </c>
      <c r="I238" s="12" t="s">
        <v>16</v>
      </c>
      <c r="J238" s="12" t="s">
        <v>189</v>
      </c>
      <c r="K238" s="12" t="s">
        <v>60</v>
      </c>
      <c r="L238" s="12" t="s">
        <v>1719</v>
      </c>
      <c r="M238" s="12" t="s">
        <v>1764</v>
      </c>
      <c r="N238" s="12" t="s">
        <v>1765</v>
      </c>
      <c r="O238" s="12" t="s">
        <v>1722</v>
      </c>
      <c r="P238" s="12"/>
    </row>
    <row r="239" spans="1:16" ht="57.6" x14ac:dyDescent="0.3">
      <c r="A239" s="12" t="s">
        <v>2202</v>
      </c>
      <c r="B239" s="12" t="s">
        <v>190</v>
      </c>
      <c r="C239" s="12" t="s">
        <v>11</v>
      </c>
      <c r="D239" s="12" t="s">
        <v>2192</v>
      </c>
      <c r="E239" s="12"/>
      <c r="F239" s="12" t="s">
        <v>2193</v>
      </c>
      <c r="G239" s="12" t="s">
        <v>2194</v>
      </c>
      <c r="H239" s="12" t="s">
        <v>2195</v>
      </c>
      <c r="I239" s="12" t="s">
        <v>16</v>
      </c>
      <c r="J239" s="12" t="s">
        <v>2193</v>
      </c>
      <c r="K239" s="12" t="s">
        <v>2196</v>
      </c>
      <c r="L239" s="12" t="s">
        <v>1719</v>
      </c>
      <c r="M239" s="12" t="s">
        <v>1764</v>
      </c>
      <c r="N239" s="12" t="s">
        <v>1765</v>
      </c>
      <c r="O239" s="12" t="s">
        <v>1722</v>
      </c>
      <c r="P239" s="12"/>
    </row>
    <row r="240" spans="1:16" ht="43.2" x14ac:dyDescent="0.3">
      <c r="A240" s="12" t="s">
        <v>2203</v>
      </c>
      <c r="B240" s="12" t="s">
        <v>190</v>
      </c>
      <c r="C240" s="12" t="s">
        <v>11</v>
      </c>
      <c r="D240" s="12" t="s">
        <v>2198</v>
      </c>
      <c r="E240" s="12"/>
      <c r="F240" s="12" t="s">
        <v>194</v>
      </c>
      <c r="G240" s="12" t="s">
        <v>1738</v>
      </c>
      <c r="H240" s="12" t="s">
        <v>1732</v>
      </c>
      <c r="I240" s="12" t="s">
        <v>16</v>
      </c>
      <c r="J240" s="12" t="s">
        <v>194</v>
      </c>
      <c r="K240" s="12" t="s">
        <v>60</v>
      </c>
      <c r="L240" s="12" t="s">
        <v>1719</v>
      </c>
      <c r="M240" s="12" t="s">
        <v>1764</v>
      </c>
      <c r="N240" s="12" t="s">
        <v>1765</v>
      </c>
      <c r="O240" s="12" t="s">
        <v>1722</v>
      </c>
      <c r="P240" s="12"/>
    </row>
    <row r="241" spans="1:16" ht="57.6" x14ac:dyDescent="0.3">
      <c r="A241" s="12" t="s">
        <v>2204</v>
      </c>
      <c r="B241" s="12" t="s">
        <v>195</v>
      </c>
      <c r="C241" s="12" t="s">
        <v>11</v>
      </c>
      <c r="D241" s="12" t="s">
        <v>2192</v>
      </c>
      <c r="E241" s="12" t="s">
        <v>201</v>
      </c>
      <c r="F241" s="12" t="s">
        <v>2193</v>
      </c>
      <c r="G241" s="12" t="s">
        <v>2194</v>
      </c>
      <c r="H241" s="12" t="s">
        <v>2195</v>
      </c>
      <c r="I241" s="12" t="s">
        <v>16</v>
      </c>
      <c r="J241" s="12" t="s">
        <v>2193</v>
      </c>
      <c r="K241" s="12" t="s">
        <v>2196</v>
      </c>
      <c r="L241" s="12" t="s">
        <v>1719</v>
      </c>
      <c r="M241" s="12" t="s">
        <v>1764</v>
      </c>
      <c r="N241" s="12" t="s">
        <v>1765</v>
      </c>
      <c r="O241" s="12" t="s">
        <v>1722</v>
      </c>
      <c r="P241" s="12"/>
    </row>
    <row r="242" spans="1:16" ht="28.8" x14ac:dyDescent="0.3">
      <c r="A242" s="12" t="s">
        <v>2205</v>
      </c>
      <c r="B242" s="12" t="s">
        <v>195</v>
      </c>
      <c r="C242" s="12" t="s">
        <v>11</v>
      </c>
      <c r="D242" s="12" t="s">
        <v>2198</v>
      </c>
      <c r="E242" s="12" t="s">
        <v>201</v>
      </c>
      <c r="F242" s="12" t="s">
        <v>200</v>
      </c>
      <c r="G242" s="12" t="s">
        <v>1742</v>
      </c>
      <c r="H242" s="12" t="s">
        <v>2199</v>
      </c>
      <c r="I242" s="12" t="s">
        <v>16</v>
      </c>
      <c r="J242" s="12" t="s">
        <v>200</v>
      </c>
      <c r="K242" s="12" t="s">
        <v>60</v>
      </c>
      <c r="L242" s="12" t="s">
        <v>1719</v>
      </c>
      <c r="M242" s="12" t="s">
        <v>1764</v>
      </c>
      <c r="N242" s="12" t="s">
        <v>1765</v>
      </c>
      <c r="O242" s="12" t="s">
        <v>1722</v>
      </c>
      <c r="P242" s="12"/>
    </row>
    <row r="243" spans="1:16" ht="28.8" x14ac:dyDescent="0.3">
      <c r="A243" s="12" t="s">
        <v>2206</v>
      </c>
      <c r="B243" s="12" t="s">
        <v>195</v>
      </c>
      <c r="C243" s="12" t="s">
        <v>11</v>
      </c>
      <c r="D243" s="12" t="s">
        <v>1744</v>
      </c>
      <c r="E243" s="12" t="s">
        <v>201</v>
      </c>
      <c r="F243" s="12" t="s">
        <v>1745</v>
      </c>
      <c r="G243" s="12" t="s">
        <v>1746</v>
      </c>
      <c r="H243" s="12" t="s">
        <v>1747</v>
      </c>
      <c r="I243" s="12" t="s">
        <v>16</v>
      </c>
      <c r="J243" s="12" t="s">
        <v>1745</v>
      </c>
      <c r="K243" s="12" t="s">
        <v>60</v>
      </c>
      <c r="L243" s="12" t="s">
        <v>1719</v>
      </c>
      <c r="M243" s="12" t="s">
        <v>1764</v>
      </c>
      <c r="N243" s="12" t="s">
        <v>1765</v>
      </c>
      <c r="O243" s="12" t="s">
        <v>1722</v>
      </c>
      <c r="P243" s="12"/>
    </row>
    <row r="244" spans="1:16" ht="57.6" x14ac:dyDescent="0.3">
      <c r="A244" s="12" t="s">
        <v>2207</v>
      </c>
      <c r="B244" s="12" t="s">
        <v>202</v>
      </c>
      <c r="C244" s="12" t="s">
        <v>11</v>
      </c>
      <c r="D244" s="12" t="s">
        <v>2192</v>
      </c>
      <c r="E244" s="12" t="s">
        <v>208</v>
      </c>
      <c r="F244" s="12" t="s">
        <v>2193</v>
      </c>
      <c r="G244" s="12" t="s">
        <v>2194</v>
      </c>
      <c r="H244" s="12" t="s">
        <v>2195</v>
      </c>
      <c r="I244" s="12" t="s">
        <v>16</v>
      </c>
      <c r="J244" s="12" t="s">
        <v>2193</v>
      </c>
      <c r="K244" s="12" t="s">
        <v>2196</v>
      </c>
      <c r="L244" s="12" t="s">
        <v>1719</v>
      </c>
      <c r="M244" s="12" t="s">
        <v>1764</v>
      </c>
      <c r="N244" s="12" t="s">
        <v>1765</v>
      </c>
      <c r="O244" s="12" t="s">
        <v>1722</v>
      </c>
      <c r="P244" s="12"/>
    </row>
    <row r="245" spans="1:16" ht="43.2" x14ac:dyDescent="0.3">
      <c r="A245" s="12" t="s">
        <v>2208</v>
      </c>
      <c r="B245" s="12" t="s">
        <v>202</v>
      </c>
      <c r="C245" s="12" t="s">
        <v>11</v>
      </c>
      <c r="D245" s="12" t="s">
        <v>2198</v>
      </c>
      <c r="E245" s="12" t="s">
        <v>208</v>
      </c>
      <c r="F245" s="12" t="s">
        <v>207</v>
      </c>
      <c r="G245" s="12" t="s">
        <v>1749</v>
      </c>
      <c r="H245" s="12" t="s">
        <v>2199</v>
      </c>
      <c r="I245" s="12" t="s">
        <v>16</v>
      </c>
      <c r="J245" s="12" t="s">
        <v>207</v>
      </c>
      <c r="K245" s="12" t="s">
        <v>60</v>
      </c>
      <c r="L245" s="12" t="s">
        <v>1719</v>
      </c>
      <c r="M245" s="12" t="s">
        <v>1764</v>
      </c>
      <c r="N245" s="12" t="s">
        <v>1765</v>
      </c>
      <c r="O245" s="12" t="s">
        <v>1722</v>
      </c>
      <c r="P245" s="12"/>
    </row>
    <row r="246" spans="1:16" ht="28.8" x14ac:dyDescent="0.3">
      <c r="A246" s="12" t="s">
        <v>2209</v>
      </c>
      <c r="B246" s="12" t="s">
        <v>202</v>
      </c>
      <c r="C246" s="12" t="s">
        <v>11</v>
      </c>
      <c r="D246" s="12" t="s">
        <v>1744</v>
      </c>
      <c r="E246" s="12" t="s">
        <v>208</v>
      </c>
      <c r="F246" s="12" t="s">
        <v>810</v>
      </c>
      <c r="G246" s="12" t="s">
        <v>1751</v>
      </c>
      <c r="H246" s="12" t="s">
        <v>1747</v>
      </c>
      <c r="I246" s="12" t="s">
        <v>16</v>
      </c>
      <c r="J246" s="12" t="s">
        <v>810</v>
      </c>
      <c r="K246" s="12" t="s">
        <v>60</v>
      </c>
      <c r="L246" s="12" t="s">
        <v>1719</v>
      </c>
      <c r="M246" s="12" t="s">
        <v>1764</v>
      </c>
      <c r="N246" s="12" t="s">
        <v>1765</v>
      </c>
      <c r="O246" s="12" t="s">
        <v>1722</v>
      </c>
      <c r="P246" s="12"/>
    </row>
    <row r="247" spans="1:16" ht="57.6" x14ac:dyDescent="0.3">
      <c r="A247" s="12" t="s">
        <v>2210</v>
      </c>
      <c r="B247" s="12" t="s">
        <v>209</v>
      </c>
      <c r="C247" s="12" t="s">
        <v>11</v>
      </c>
      <c r="D247" s="12" t="s">
        <v>2192</v>
      </c>
      <c r="E247" s="12"/>
      <c r="F247" s="12" t="s">
        <v>2193</v>
      </c>
      <c r="G247" s="12" t="s">
        <v>2194</v>
      </c>
      <c r="H247" s="12" t="s">
        <v>2195</v>
      </c>
      <c r="I247" s="12" t="s">
        <v>16</v>
      </c>
      <c r="J247" s="12" t="s">
        <v>2193</v>
      </c>
      <c r="K247" s="12" t="s">
        <v>2196</v>
      </c>
      <c r="L247" s="12" t="s">
        <v>1719</v>
      </c>
      <c r="M247" s="12" t="s">
        <v>1764</v>
      </c>
      <c r="N247" s="12" t="s">
        <v>1765</v>
      </c>
      <c r="O247" s="12" t="s">
        <v>1722</v>
      </c>
      <c r="P247" s="12"/>
    </row>
    <row r="248" spans="1:16" ht="28.8" x14ac:dyDescent="0.3">
      <c r="A248" s="12" t="s">
        <v>2211</v>
      </c>
      <c r="B248" s="12" t="s">
        <v>209</v>
      </c>
      <c r="C248" s="12" t="s">
        <v>11</v>
      </c>
      <c r="D248" s="12" t="s">
        <v>2198</v>
      </c>
      <c r="E248" s="12"/>
      <c r="F248" s="12" t="s">
        <v>214</v>
      </c>
      <c r="G248" s="12" t="s">
        <v>1753</v>
      </c>
      <c r="H248" s="12" t="s">
        <v>2199</v>
      </c>
      <c r="I248" s="12" t="s">
        <v>16</v>
      </c>
      <c r="J248" s="12" t="s">
        <v>214</v>
      </c>
      <c r="K248" s="12" t="s">
        <v>60</v>
      </c>
      <c r="L248" s="12" t="s">
        <v>1719</v>
      </c>
      <c r="M248" s="12" t="s">
        <v>1764</v>
      </c>
      <c r="N248" s="12" t="s">
        <v>1765</v>
      </c>
      <c r="O248" s="12" t="s">
        <v>1722</v>
      </c>
      <c r="P248" s="12"/>
    </row>
    <row r="249" spans="1:16" ht="57.6" x14ac:dyDescent="0.3">
      <c r="A249" s="12" t="s">
        <v>2212</v>
      </c>
      <c r="B249" s="12" t="s">
        <v>215</v>
      </c>
      <c r="C249" s="12" t="s">
        <v>11</v>
      </c>
      <c r="D249" s="12" t="s">
        <v>2192</v>
      </c>
      <c r="E249" s="12" t="s">
        <v>220</v>
      </c>
      <c r="F249" s="12" t="s">
        <v>2193</v>
      </c>
      <c r="G249" s="12" t="s">
        <v>2194</v>
      </c>
      <c r="H249" s="12" t="s">
        <v>2195</v>
      </c>
      <c r="I249" s="12" t="s">
        <v>16</v>
      </c>
      <c r="J249" s="12" t="s">
        <v>2193</v>
      </c>
      <c r="K249" s="12" t="s">
        <v>2196</v>
      </c>
      <c r="L249" s="12" t="s">
        <v>1719</v>
      </c>
      <c r="M249" s="12" t="s">
        <v>1764</v>
      </c>
      <c r="N249" s="12" t="s">
        <v>1765</v>
      </c>
      <c r="O249" s="12" t="s">
        <v>1722</v>
      </c>
      <c r="P249" s="12"/>
    </row>
    <row r="250" spans="1:16" ht="43.2" x14ac:dyDescent="0.3">
      <c r="A250" s="12" t="s">
        <v>2213</v>
      </c>
      <c r="B250" s="12" t="s">
        <v>215</v>
      </c>
      <c r="C250" s="12" t="s">
        <v>11</v>
      </c>
      <c r="D250" s="12" t="s">
        <v>2198</v>
      </c>
      <c r="E250" s="12" t="s">
        <v>220</v>
      </c>
      <c r="F250" s="12" t="s">
        <v>219</v>
      </c>
      <c r="G250" s="12" t="s">
        <v>1755</v>
      </c>
      <c r="H250" s="12" t="s">
        <v>2199</v>
      </c>
      <c r="I250" s="12" t="s">
        <v>16</v>
      </c>
      <c r="J250" s="12" t="s">
        <v>219</v>
      </c>
      <c r="K250" s="12" t="s">
        <v>60</v>
      </c>
      <c r="L250" s="12" t="s">
        <v>1719</v>
      </c>
      <c r="M250" s="12" t="s">
        <v>1764</v>
      </c>
      <c r="N250" s="12" t="s">
        <v>1765</v>
      </c>
      <c r="O250" s="12" t="s">
        <v>1722</v>
      </c>
      <c r="P250" s="12"/>
    </row>
    <row r="251" spans="1:16" ht="28.8" x14ac:dyDescent="0.3">
      <c r="A251" s="12" t="s">
        <v>2214</v>
      </c>
      <c r="B251" s="12" t="s">
        <v>215</v>
      </c>
      <c r="C251" s="12" t="s">
        <v>11</v>
      </c>
      <c r="D251" s="12" t="s">
        <v>1744</v>
      </c>
      <c r="E251" s="12" t="s">
        <v>220</v>
      </c>
      <c r="F251" s="12" t="s">
        <v>1757</v>
      </c>
      <c r="G251" s="12" t="s">
        <v>1758</v>
      </c>
      <c r="H251" s="12" t="s">
        <v>1747</v>
      </c>
      <c r="I251" s="12" t="s">
        <v>16</v>
      </c>
      <c r="J251" s="12" t="s">
        <v>1757</v>
      </c>
      <c r="K251" s="12" t="s">
        <v>60</v>
      </c>
      <c r="L251" s="12" t="s">
        <v>1719</v>
      </c>
      <c r="M251" s="12" t="s">
        <v>1764</v>
      </c>
      <c r="N251" s="12" t="s">
        <v>1765</v>
      </c>
      <c r="O251" s="12" t="s">
        <v>1722</v>
      </c>
      <c r="P251" s="12"/>
    </row>
    <row r="252" spans="1:16" ht="57.6" x14ac:dyDescent="0.3">
      <c r="A252" s="12" t="s">
        <v>2215</v>
      </c>
      <c r="B252" s="12" t="s">
        <v>222</v>
      </c>
      <c r="C252" s="12" t="s">
        <v>11</v>
      </c>
      <c r="D252" s="12" t="s">
        <v>2192</v>
      </c>
      <c r="E252" s="12"/>
      <c r="F252" s="12" t="s">
        <v>2193</v>
      </c>
      <c r="G252" s="12" t="s">
        <v>2194</v>
      </c>
      <c r="H252" s="12" t="s">
        <v>2195</v>
      </c>
      <c r="I252" s="12" t="s">
        <v>16</v>
      </c>
      <c r="J252" s="12" t="s">
        <v>2193</v>
      </c>
      <c r="K252" s="12" t="s">
        <v>2196</v>
      </c>
      <c r="L252" s="12" t="s">
        <v>1719</v>
      </c>
      <c r="M252" s="12" t="s">
        <v>1764</v>
      </c>
      <c r="N252" s="12" t="s">
        <v>1765</v>
      </c>
      <c r="O252" s="12" t="s">
        <v>1722</v>
      </c>
      <c r="P252" s="12"/>
    </row>
    <row r="253" spans="1:16" ht="28.8" x14ac:dyDescent="0.3">
      <c r="A253" s="12" t="s">
        <v>2216</v>
      </c>
      <c r="B253" s="12" t="s">
        <v>222</v>
      </c>
      <c r="C253" s="12" t="s">
        <v>11</v>
      </c>
      <c r="D253" s="12" t="s">
        <v>2198</v>
      </c>
      <c r="E253" s="12"/>
      <c r="F253" s="12" t="s">
        <v>225</v>
      </c>
      <c r="G253" s="12" t="s">
        <v>1784</v>
      </c>
      <c r="H253" s="12" t="s">
        <v>2199</v>
      </c>
      <c r="I253" s="12" t="s">
        <v>16</v>
      </c>
      <c r="J253" s="12" t="s">
        <v>225</v>
      </c>
      <c r="K253" s="12" t="s">
        <v>60</v>
      </c>
      <c r="L253" s="12" t="s">
        <v>1719</v>
      </c>
      <c r="M253" s="12" t="s">
        <v>1764</v>
      </c>
      <c r="N253" s="12" t="s">
        <v>1765</v>
      </c>
      <c r="O253" s="12" t="s">
        <v>1722</v>
      </c>
      <c r="P253" s="12"/>
    </row>
    <row r="254" spans="1:16" ht="57.6" x14ac:dyDescent="0.3">
      <c r="A254" s="12" t="s">
        <v>2217</v>
      </c>
      <c r="B254" s="12" t="s">
        <v>226</v>
      </c>
      <c r="C254" s="12" t="s">
        <v>11</v>
      </c>
      <c r="D254" s="12" t="s">
        <v>2192</v>
      </c>
      <c r="E254" s="12"/>
      <c r="F254" s="12" t="s">
        <v>2193</v>
      </c>
      <c r="G254" s="12" t="s">
        <v>2194</v>
      </c>
      <c r="H254" s="12" t="s">
        <v>2195</v>
      </c>
      <c r="I254" s="12" t="s">
        <v>16</v>
      </c>
      <c r="J254" s="12" t="s">
        <v>2193</v>
      </c>
      <c r="K254" s="12" t="s">
        <v>2196</v>
      </c>
      <c r="L254" s="12" t="s">
        <v>1719</v>
      </c>
      <c r="M254" s="12" t="s">
        <v>1764</v>
      </c>
      <c r="N254" s="12" t="s">
        <v>1765</v>
      </c>
      <c r="O254" s="12" t="s">
        <v>1722</v>
      </c>
      <c r="P254" s="12"/>
    </row>
    <row r="255" spans="1:16" ht="28.8" x14ac:dyDescent="0.3">
      <c r="A255" s="12" t="s">
        <v>2218</v>
      </c>
      <c r="B255" s="12" t="s">
        <v>226</v>
      </c>
      <c r="C255" s="12" t="s">
        <v>11</v>
      </c>
      <c r="D255" s="12" t="s">
        <v>2198</v>
      </c>
      <c r="E255" s="12"/>
      <c r="F255" s="12" t="s">
        <v>229</v>
      </c>
      <c r="G255" s="12" t="s">
        <v>1788</v>
      </c>
      <c r="H255" s="12" t="s">
        <v>2199</v>
      </c>
      <c r="I255" s="12" t="s">
        <v>16</v>
      </c>
      <c r="J255" s="12" t="s">
        <v>229</v>
      </c>
      <c r="K255" s="12" t="s">
        <v>60</v>
      </c>
      <c r="L255" s="12" t="s">
        <v>1719</v>
      </c>
      <c r="M255" s="12" t="s">
        <v>1764</v>
      </c>
      <c r="N255" s="12" t="s">
        <v>1765</v>
      </c>
      <c r="O255" s="12" t="s">
        <v>1722</v>
      </c>
      <c r="P255" s="12"/>
    </row>
    <row r="256" spans="1:16" ht="57.6" x14ac:dyDescent="0.3">
      <c r="A256" s="12" t="s">
        <v>2219</v>
      </c>
      <c r="B256" s="12" t="s">
        <v>230</v>
      </c>
      <c r="C256" s="12" t="s">
        <v>11</v>
      </c>
      <c r="D256" s="12" t="s">
        <v>2192</v>
      </c>
      <c r="E256" s="12" t="s">
        <v>235</v>
      </c>
      <c r="F256" s="12" t="s">
        <v>2193</v>
      </c>
      <c r="G256" s="12" t="s">
        <v>2194</v>
      </c>
      <c r="H256" s="12" t="s">
        <v>2195</v>
      </c>
      <c r="I256" s="12" t="s">
        <v>16</v>
      </c>
      <c r="J256" s="12" t="s">
        <v>2193</v>
      </c>
      <c r="K256" s="12" t="s">
        <v>2196</v>
      </c>
      <c r="L256" s="12" t="s">
        <v>1719</v>
      </c>
      <c r="M256" s="12" t="s">
        <v>1764</v>
      </c>
      <c r="N256" s="12" t="s">
        <v>1765</v>
      </c>
      <c r="O256" s="12" t="s">
        <v>1722</v>
      </c>
      <c r="P256" s="12"/>
    </row>
    <row r="257" spans="1:16" ht="28.8" x14ac:dyDescent="0.3">
      <c r="A257" s="12" t="s">
        <v>2220</v>
      </c>
      <c r="B257" s="12" t="s">
        <v>230</v>
      </c>
      <c r="C257" s="12" t="s">
        <v>11</v>
      </c>
      <c r="D257" s="12" t="s">
        <v>2198</v>
      </c>
      <c r="E257" s="12" t="s">
        <v>235</v>
      </c>
      <c r="F257" s="12" t="s">
        <v>234</v>
      </c>
      <c r="G257" s="12" t="s">
        <v>1796</v>
      </c>
      <c r="H257" s="12" t="s">
        <v>2199</v>
      </c>
      <c r="I257" s="12" t="s">
        <v>16</v>
      </c>
      <c r="J257" s="12" t="s">
        <v>234</v>
      </c>
      <c r="K257" s="12" t="s">
        <v>60</v>
      </c>
      <c r="L257" s="12" t="s">
        <v>1719</v>
      </c>
      <c r="M257" s="12" t="s">
        <v>1764</v>
      </c>
      <c r="N257" s="12" t="s">
        <v>1765</v>
      </c>
      <c r="O257" s="12" t="s">
        <v>1722</v>
      </c>
      <c r="P257" s="12"/>
    </row>
    <row r="258" spans="1:16" ht="57.6" x14ac:dyDescent="0.3">
      <c r="A258" s="12" t="s">
        <v>2221</v>
      </c>
      <c r="B258" s="12" t="s">
        <v>236</v>
      </c>
      <c r="C258" s="12" t="s">
        <v>11</v>
      </c>
      <c r="D258" s="12" t="s">
        <v>2192</v>
      </c>
      <c r="E258" s="12" t="s">
        <v>240</v>
      </c>
      <c r="F258" s="12" t="s">
        <v>2193</v>
      </c>
      <c r="G258" s="12" t="s">
        <v>2194</v>
      </c>
      <c r="H258" s="12" t="s">
        <v>2195</v>
      </c>
      <c r="I258" s="12" t="s">
        <v>16</v>
      </c>
      <c r="J258" s="12" t="s">
        <v>2193</v>
      </c>
      <c r="K258" s="12" t="s">
        <v>2196</v>
      </c>
      <c r="L258" s="12" t="s">
        <v>1719</v>
      </c>
      <c r="M258" s="12" t="s">
        <v>1764</v>
      </c>
      <c r="N258" s="12" t="s">
        <v>1765</v>
      </c>
      <c r="O258" s="12" t="s">
        <v>1722</v>
      </c>
      <c r="P258" s="12"/>
    </row>
    <row r="259" spans="1:16" ht="28.8" x14ac:dyDescent="0.3">
      <c r="A259" s="12" t="s">
        <v>2222</v>
      </c>
      <c r="B259" s="12" t="s">
        <v>236</v>
      </c>
      <c r="C259" s="12" t="s">
        <v>11</v>
      </c>
      <c r="D259" s="12" t="s">
        <v>2198</v>
      </c>
      <c r="E259" s="12" t="s">
        <v>240</v>
      </c>
      <c r="F259" s="12" t="s">
        <v>239</v>
      </c>
      <c r="G259" s="12" t="s">
        <v>1800</v>
      </c>
      <c r="H259" s="12" t="s">
        <v>2199</v>
      </c>
      <c r="I259" s="12" t="s">
        <v>16</v>
      </c>
      <c r="J259" s="12" t="s">
        <v>239</v>
      </c>
      <c r="K259" s="12" t="s">
        <v>60</v>
      </c>
      <c r="L259" s="12" t="s">
        <v>1719</v>
      </c>
      <c r="M259" s="12" t="s">
        <v>1764</v>
      </c>
      <c r="N259" s="12" t="s">
        <v>1765</v>
      </c>
      <c r="O259" s="12" t="s">
        <v>1722</v>
      </c>
      <c r="P259" s="12"/>
    </row>
    <row r="260" spans="1:16" ht="57.6" x14ac:dyDescent="0.3">
      <c r="A260" s="12" t="s">
        <v>2223</v>
      </c>
      <c r="B260" s="12" t="s">
        <v>241</v>
      </c>
      <c r="C260" s="12" t="s">
        <v>11</v>
      </c>
      <c r="D260" s="12" t="s">
        <v>2192</v>
      </c>
      <c r="E260" s="12" t="s">
        <v>245</v>
      </c>
      <c r="F260" s="12" t="s">
        <v>2193</v>
      </c>
      <c r="G260" s="12" t="s">
        <v>2194</v>
      </c>
      <c r="H260" s="12" t="s">
        <v>2195</v>
      </c>
      <c r="I260" s="12" t="s">
        <v>16</v>
      </c>
      <c r="J260" s="12" t="s">
        <v>2193</v>
      </c>
      <c r="K260" s="12" t="s">
        <v>2196</v>
      </c>
      <c r="L260" s="12" t="s">
        <v>1719</v>
      </c>
      <c r="M260" s="12" t="s">
        <v>1764</v>
      </c>
      <c r="N260" s="12" t="s">
        <v>1765</v>
      </c>
      <c r="O260" s="12" t="s">
        <v>1722</v>
      </c>
      <c r="P260" s="12"/>
    </row>
    <row r="261" spans="1:16" ht="28.8" x14ac:dyDescent="0.3">
      <c r="A261" s="12" t="s">
        <v>2224</v>
      </c>
      <c r="B261" s="12" t="s">
        <v>241</v>
      </c>
      <c r="C261" s="12" t="s">
        <v>11</v>
      </c>
      <c r="D261" s="12" t="s">
        <v>2198</v>
      </c>
      <c r="E261" s="12" t="s">
        <v>245</v>
      </c>
      <c r="F261" s="12" t="s">
        <v>244</v>
      </c>
      <c r="G261" s="12" t="s">
        <v>1888</v>
      </c>
      <c r="H261" s="12" t="s">
        <v>2199</v>
      </c>
      <c r="I261" s="12" t="s">
        <v>16</v>
      </c>
      <c r="J261" s="12" t="s">
        <v>244</v>
      </c>
      <c r="K261" s="12" t="s">
        <v>60</v>
      </c>
      <c r="L261" s="12" t="s">
        <v>1719</v>
      </c>
      <c r="M261" s="12" t="s">
        <v>1764</v>
      </c>
      <c r="N261" s="12" t="s">
        <v>1765</v>
      </c>
      <c r="O261" s="12" t="s">
        <v>1722</v>
      </c>
      <c r="P261" s="12"/>
    </row>
    <row r="262" spans="1:16" ht="57.6" x14ac:dyDescent="0.3">
      <c r="A262" s="12" t="s">
        <v>2225</v>
      </c>
      <c r="B262" s="12" t="s">
        <v>246</v>
      </c>
      <c r="C262" s="12" t="s">
        <v>11</v>
      </c>
      <c r="D262" s="12" t="s">
        <v>2192</v>
      </c>
      <c r="E262" s="12"/>
      <c r="F262" s="12" t="s">
        <v>2193</v>
      </c>
      <c r="G262" s="12" t="s">
        <v>2194</v>
      </c>
      <c r="H262" s="12" t="s">
        <v>2195</v>
      </c>
      <c r="I262" s="12" t="s">
        <v>16</v>
      </c>
      <c r="J262" s="12" t="s">
        <v>2193</v>
      </c>
      <c r="K262" s="12" t="s">
        <v>2196</v>
      </c>
      <c r="L262" s="12" t="s">
        <v>1719</v>
      </c>
      <c r="M262" s="12" t="s">
        <v>1764</v>
      </c>
      <c r="N262" s="12" t="s">
        <v>1765</v>
      </c>
      <c r="O262" s="12" t="s">
        <v>1722</v>
      </c>
      <c r="P262" s="12"/>
    </row>
    <row r="263" spans="1:16" ht="28.8" x14ac:dyDescent="0.3">
      <c r="A263" s="12" t="s">
        <v>2226</v>
      </c>
      <c r="B263" s="12" t="s">
        <v>246</v>
      </c>
      <c r="C263" s="12" t="s">
        <v>11</v>
      </c>
      <c r="D263" s="12" t="s">
        <v>2198</v>
      </c>
      <c r="E263" s="12"/>
      <c r="F263" s="12" t="s">
        <v>250</v>
      </c>
      <c r="G263" s="12" t="s">
        <v>1890</v>
      </c>
      <c r="H263" s="12" t="s">
        <v>1732</v>
      </c>
      <c r="I263" s="12" t="s">
        <v>16</v>
      </c>
      <c r="J263" s="12" t="s">
        <v>250</v>
      </c>
      <c r="K263" s="12" t="s">
        <v>60</v>
      </c>
      <c r="L263" s="12" t="s">
        <v>1719</v>
      </c>
      <c r="M263" s="12" t="s">
        <v>1764</v>
      </c>
      <c r="N263" s="12" t="s">
        <v>1765</v>
      </c>
      <c r="O263" s="12" t="s">
        <v>1722</v>
      </c>
      <c r="P263" s="12"/>
    </row>
    <row r="264" spans="1:16" ht="57.6" x14ac:dyDescent="0.3">
      <c r="A264" s="12" t="s">
        <v>2227</v>
      </c>
      <c r="B264" s="12" t="s">
        <v>251</v>
      </c>
      <c r="C264" s="12" t="s">
        <v>11</v>
      </c>
      <c r="D264" s="12" t="s">
        <v>2192</v>
      </c>
      <c r="E264" s="12"/>
      <c r="F264" s="12" t="s">
        <v>2193</v>
      </c>
      <c r="G264" s="12" t="s">
        <v>2194</v>
      </c>
      <c r="H264" s="12" t="s">
        <v>2195</v>
      </c>
      <c r="I264" s="12" t="s">
        <v>16</v>
      </c>
      <c r="J264" s="12" t="s">
        <v>2193</v>
      </c>
      <c r="K264" s="12" t="s">
        <v>2196</v>
      </c>
      <c r="L264" s="12" t="s">
        <v>1719</v>
      </c>
      <c r="M264" s="12" t="s">
        <v>1764</v>
      </c>
      <c r="N264" s="12" t="s">
        <v>1765</v>
      </c>
      <c r="O264" s="12" t="s">
        <v>1722</v>
      </c>
      <c r="P264" s="12"/>
    </row>
    <row r="265" spans="1:16" ht="28.8" x14ac:dyDescent="0.3">
      <c r="A265" s="12" t="s">
        <v>2228</v>
      </c>
      <c r="B265" s="12" t="s">
        <v>251</v>
      </c>
      <c r="C265" s="12" t="s">
        <v>11</v>
      </c>
      <c r="D265" s="12" t="s">
        <v>2198</v>
      </c>
      <c r="E265" s="12"/>
      <c r="F265" s="12" t="s">
        <v>255</v>
      </c>
      <c r="G265" s="12" t="s">
        <v>1841</v>
      </c>
      <c r="H265" s="12" t="s">
        <v>1732</v>
      </c>
      <c r="I265" s="12" t="s">
        <v>16</v>
      </c>
      <c r="J265" s="12" t="s">
        <v>255</v>
      </c>
      <c r="K265" s="12" t="s">
        <v>60</v>
      </c>
      <c r="L265" s="12" t="s">
        <v>1719</v>
      </c>
      <c r="M265" s="12" t="s">
        <v>1764</v>
      </c>
      <c r="N265" s="12" t="s">
        <v>1765</v>
      </c>
      <c r="O265" s="12" t="s">
        <v>1722</v>
      </c>
      <c r="P265" s="12"/>
    </row>
    <row r="266" spans="1:16" ht="57.6" x14ac:dyDescent="0.3">
      <c r="A266" s="12" t="s">
        <v>2229</v>
      </c>
      <c r="B266" s="12" t="s">
        <v>256</v>
      </c>
      <c r="C266" s="12" t="s">
        <v>11</v>
      </c>
      <c r="D266" s="12" t="s">
        <v>2192</v>
      </c>
      <c r="E266" s="12"/>
      <c r="F266" s="12" t="s">
        <v>2193</v>
      </c>
      <c r="G266" s="12" t="s">
        <v>2194</v>
      </c>
      <c r="H266" s="12" t="s">
        <v>2195</v>
      </c>
      <c r="I266" s="12" t="s">
        <v>16</v>
      </c>
      <c r="J266" s="12" t="s">
        <v>2193</v>
      </c>
      <c r="K266" s="12" t="s">
        <v>2196</v>
      </c>
      <c r="L266" s="12" t="s">
        <v>1719</v>
      </c>
      <c r="M266" s="12" t="s">
        <v>1764</v>
      </c>
      <c r="N266" s="12" t="s">
        <v>1765</v>
      </c>
      <c r="O266" s="12" t="s">
        <v>1722</v>
      </c>
      <c r="P266" s="12"/>
    </row>
    <row r="267" spans="1:16" ht="28.8" x14ac:dyDescent="0.3">
      <c r="A267" s="12" t="s">
        <v>2230</v>
      </c>
      <c r="B267" s="12" t="s">
        <v>256</v>
      </c>
      <c r="C267" s="12" t="s">
        <v>11</v>
      </c>
      <c r="D267" s="12" t="s">
        <v>2198</v>
      </c>
      <c r="E267" s="12"/>
      <c r="F267" s="12" t="s">
        <v>260</v>
      </c>
      <c r="G267" s="12" t="s">
        <v>1923</v>
      </c>
      <c r="H267" s="12" t="s">
        <v>2199</v>
      </c>
      <c r="I267" s="12" t="s">
        <v>16</v>
      </c>
      <c r="J267" s="12" t="s">
        <v>260</v>
      </c>
      <c r="K267" s="12" t="s">
        <v>60</v>
      </c>
      <c r="L267" s="12" t="s">
        <v>1719</v>
      </c>
      <c r="M267" s="12" t="s">
        <v>1764</v>
      </c>
      <c r="N267" s="12" t="s">
        <v>1765</v>
      </c>
      <c r="O267" s="12" t="s">
        <v>1722</v>
      </c>
      <c r="P267" s="12"/>
    </row>
    <row r="268" spans="1:16" ht="57.6" x14ac:dyDescent="0.3">
      <c r="A268" s="12" t="s">
        <v>2231</v>
      </c>
      <c r="B268" s="12" t="s">
        <v>261</v>
      </c>
      <c r="C268" s="12" t="s">
        <v>11</v>
      </c>
      <c r="D268" s="12" t="s">
        <v>2192</v>
      </c>
      <c r="E268" s="12" t="s">
        <v>266</v>
      </c>
      <c r="F268" s="12" t="s">
        <v>2193</v>
      </c>
      <c r="G268" s="12" t="s">
        <v>2194</v>
      </c>
      <c r="H268" s="12" t="s">
        <v>2195</v>
      </c>
      <c r="I268" s="12" t="s">
        <v>16</v>
      </c>
      <c r="J268" s="12" t="s">
        <v>2193</v>
      </c>
      <c r="K268" s="12" t="s">
        <v>2196</v>
      </c>
      <c r="L268" s="12" t="s">
        <v>1719</v>
      </c>
      <c r="M268" s="12" t="s">
        <v>1764</v>
      </c>
      <c r="N268" s="12" t="s">
        <v>1765</v>
      </c>
      <c r="O268" s="12" t="s">
        <v>1722</v>
      </c>
      <c r="P268" s="12"/>
    </row>
    <row r="269" spans="1:16" ht="28.8" x14ac:dyDescent="0.3">
      <c r="A269" s="12" t="s">
        <v>2232</v>
      </c>
      <c r="B269" s="12" t="s">
        <v>261</v>
      </c>
      <c r="C269" s="12" t="s">
        <v>11</v>
      </c>
      <c r="D269" s="12" t="s">
        <v>2198</v>
      </c>
      <c r="E269" s="12" t="s">
        <v>266</v>
      </c>
      <c r="F269" s="12" t="s">
        <v>265</v>
      </c>
      <c r="G269" s="12" t="s">
        <v>1927</v>
      </c>
      <c r="H269" s="12" t="s">
        <v>2199</v>
      </c>
      <c r="I269" s="12" t="s">
        <v>16</v>
      </c>
      <c r="J269" s="12" t="s">
        <v>265</v>
      </c>
      <c r="K269" s="12" t="s">
        <v>60</v>
      </c>
      <c r="L269" s="12" t="s">
        <v>1719</v>
      </c>
      <c r="M269" s="12" t="s">
        <v>1764</v>
      </c>
      <c r="N269" s="12" t="s">
        <v>1765</v>
      </c>
      <c r="O269" s="12" t="s">
        <v>1722</v>
      </c>
      <c r="P269" s="12"/>
    </row>
    <row r="270" spans="1:16" ht="57.6" x14ac:dyDescent="0.3">
      <c r="A270" s="12" t="s">
        <v>2233</v>
      </c>
      <c r="B270" s="12" t="s">
        <v>267</v>
      </c>
      <c r="C270" s="12" t="s">
        <v>11</v>
      </c>
      <c r="D270" s="12" t="s">
        <v>2192</v>
      </c>
      <c r="E270" s="12" t="s">
        <v>272</v>
      </c>
      <c r="F270" s="12" t="s">
        <v>2193</v>
      </c>
      <c r="G270" s="12" t="s">
        <v>2194</v>
      </c>
      <c r="H270" s="12" t="s">
        <v>2195</v>
      </c>
      <c r="I270" s="12" t="s">
        <v>16</v>
      </c>
      <c r="J270" s="12" t="s">
        <v>2193</v>
      </c>
      <c r="K270" s="12" t="s">
        <v>2196</v>
      </c>
      <c r="L270" s="12" t="s">
        <v>1719</v>
      </c>
      <c r="M270" s="12" t="s">
        <v>1764</v>
      </c>
      <c r="N270" s="12" t="s">
        <v>1765</v>
      </c>
      <c r="O270" s="12" t="s">
        <v>1722</v>
      </c>
      <c r="P270" s="12"/>
    </row>
    <row r="271" spans="1:16" ht="28.8" x14ac:dyDescent="0.3">
      <c r="A271" s="12" t="s">
        <v>2234</v>
      </c>
      <c r="B271" s="12" t="s">
        <v>267</v>
      </c>
      <c r="C271" s="12" t="s">
        <v>11</v>
      </c>
      <c r="D271" s="12" t="s">
        <v>2198</v>
      </c>
      <c r="E271" s="12" t="s">
        <v>272</v>
      </c>
      <c r="F271" s="12" t="s">
        <v>271</v>
      </c>
      <c r="G271" s="12" t="s">
        <v>1929</v>
      </c>
      <c r="H271" s="12" t="s">
        <v>2199</v>
      </c>
      <c r="I271" s="12" t="s">
        <v>16</v>
      </c>
      <c r="J271" s="12" t="s">
        <v>271</v>
      </c>
      <c r="K271" s="12" t="s">
        <v>60</v>
      </c>
      <c r="L271" s="12" t="s">
        <v>1719</v>
      </c>
      <c r="M271" s="12" t="s">
        <v>1764</v>
      </c>
      <c r="N271" s="12" t="s">
        <v>1765</v>
      </c>
      <c r="O271" s="12" t="s">
        <v>1722</v>
      </c>
      <c r="P271" s="12"/>
    </row>
    <row r="272" spans="1:16" ht="57.6" x14ac:dyDescent="0.3">
      <c r="A272" s="12" t="s">
        <v>2235</v>
      </c>
      <c r="B272" s="12" t="s">
        <v>273</v>
      </c>
      <c r="C272" s="12" t="s">
        <v>11</v>
      </c>
      <c r="D272" s="12" t="s">
        <v>2192</v>
      </c>
      <c r="E272" s="12" t="s">
        <v>278</v>
      </c>
      <c r="F272" s="12" t="s">
        <v>2193</v>
      </c>
      <c r="G272" s="12" t="s">
        <v>2194</v>
      </c>
      <c r="H272" s="12" t="s">
        <v>2195</v>
      </c>
      <c r="I272" s="12" t="s">
        <v>16</v>
      </c>
      <c r="J272" s="12" t="s">
        <v>2193</v>
      </c>
      <c r="K272" s="12" t="s">
        <v>2196</v>
      </c>
      <c r="L272" s="12" t="s">
        <v>1719</v>
      </c>
      <c r="M272" s="12" t="s">
        <v>1764</v>
      </c>
      <c r="N272" s="12" t="s">
        <v>1765</v>
      </c>
      <c r="O272" s="12" t="s">
        <v>1722</v>
      </c>
      <c r="P272" s="12"/>
    </row>
    <row r="273" spans="1:16" ht="28.8" x14ac:dyDescent="0.3">
      <c r="A273" s="12" t="s">
        <v>2236</v>
      </c>
      <c r="B273" s="12" t="s">
        <v>273</v>
      </c>
      <c r="C273" s="12" t="s">
        <v>11</v>
      </c>
      <c r="D273" s="12" t="s">
        <v>2198</v>
      </c>
      <c r="E273" s="12" t="s">
        <v>278</v>
      </c>
      <c r="F273" s="12" t="s">
        <v>277</v>
      </c>
      <c r="G273" s="12" t="s">
        <v>1897</v>
      </c>
      <c r="H273" s="12" t="s">
        <v>2199</v>
      </c>
      <c r="I273" s="12" t="s">
        <v>16</v>
      </c>
      <c r="J273" s="12" t="s">
        <v>277</v>
      </c>
      <c r="K273" s="12" t="s">
        <v>60</v>
      </c>
      <c r="L273" s="12" t="s">
        <v>1719</v>
      </c>
      <c r="M273" s="12" t="s">
        <v>1764</v>
      </c>
      <c r="N273" s="12" t="s">
        <v>1765</v>
      </c>
      <c r="O273" s="12" t="s">
        <v>1722</v>
      </c>
      <c r="P273" s="12"/>
    </row>
    <row r="274" spans="1:16" ht="57.6" x14ac:dyDescent="0.3">
      <c r="A274" s="12" t="s">
        <v>2237</v>
      </c>
      <c r="B274" s="12" t="s">
        <v>279</v>
      </c>
      <c r="C274" s="12" t="s">
        <v>11</v>
      </c>
      <c r="D274" s="12" t="s">
        <v>2192</v>
      </c>
      <c r="E274" s="12"/>
      <c r="F274" s="12" t="s">
        <v>2193</v>
      </c>
      <c r="G274" s="12" t="s">
        <v>2194</v>
      </c>
      <c r="H274" s="12" t="s">
        <v>2195</v>
      </c>
      <c r="I274" s="12" t="s">
        <v>16</v>
      </c>
      <c r="J274" s="12" t="s">
        <v>2193</v>
      </c>
      <c r="K274" s="12" t="s">
        <v>2196</v>
      </c>
      <c r="L274" s="12" t="s">
        <v>1719</v>
      </c>
      <c r="M274" s="12" t="s">
        <v>1764</v>
      </c>
      <c r="N274" s="12" t="s">
        <v>1765</v>
      </c>
      <c r="O274" s="12" t="s">
        <v>1722</v>
      </c>
      <c r="P274" s="12"/>
    </row>
    <row r="275" spans="1:16" ht="28.8" x14ac:dyDescent="0.3">
      <c r="A275" s="12" t="s">
        <v>2238</v>
      </c>
      <c r="B275" s="12" t="s">
        <v>279</v>
      </c>
      <c r="C275" s="12" t="s">
        <v>11</v>
      </c>
      <c r="D275" s="12" t="s">
        <v>2198</v>
      </c>
      <c r="E275" s="12"/>
      <c r="F275" s="12" t="s">
        <v>285</v>
      </c>
      <c r="G275" s="12" t="s">
        <v>1837</v>
      </c>
      <c r="H275" s="12" t="s">
        <v>2199</v>
      </c>
      <c r="I275" s="12" t="s">
        <v>16</v>
      </c>
      <c r="J275" s="12" t="s">
        <v>285</v>
      </c>
      <c r="K275" s="12" t="s">
        <v>60</v>
      </c>
      <c r="L275" s="12" t="s">
        <v>1719</v>
      </c>
      <c r="M275" s="12" t="s">
        <v>1764</v>
      </c>
      <c r="N275" s="12" t="s">
        <v>1765</v>
      </c>
      <c r="O275" s="12" t="s">
        <v>1722</v>
      </c>
      <c r="P275" s="12"/>
    </row>
    <row r="276" spans="1:16" ht="57.6" x14ac:dyDescent="0.3">
      <c r="A276" s="12" t="s">
        <v>2239</v>
      </c>
      <c r="B276" s="12" t="s">
        <v>287</v>
      </c>
      <c r="C276" s="12" t="s">
        <v>11</v>
      </c>
      <c r="D276" s="12" t="s">
        <v>2192</v>
      </c>
      <c r="E276" s="12"/>
      <c r="F276" s="12" t="s">
        <v>2193</v>
      </c>
      <c r="G276" s="12" t="s">
        <v>2194</v>
      </c>
      <c r="H276" s="12" t="s">
        <v>2195</v>
      </c>
      <c r="I276" s="12" t="s">
        <v>16</v>
      </c>
      <c r="J276" s="12" t="s">
        <v>2193</v>
      </c>
      <c r="K276" s="12" t="s">
        <v>2196</v>
      </c>
      <c r="L276" s="12" t="s">
        <v>1719</v>
      </c>
      <c r="M276" s="12" t="s">
        <v>1764</v>
      </c>
      <c r="N276" s="12" t="s">
        <v>1765</v>
      </c>
      <c r="O276" s="12" t="s">
        <v>1722</v>
      </c>
      <c r="P276" s="12"/>
    </row>
    <row r="277" spans="1:16" ht="28.8" x14ac:dyDescent="0.3">
      <c r="A277" s="12" t="s">
        <v>2240</v>
      </c>
      <c r="B277" s="12" t="s">
        <v>287</v>
      </c>
      <c r="C277" s="12" t="s">
        <v>11</v>
      </c>
      <c r="D277" s="12" t="s">
        <v>2198</v>
      </c>
      <c r="E277" s="12"/>
      <c r="F277" s="12" t="s">
        <v>290</v>
      </c>
      <c r="G277" s="12" t="s">
        <v>2241</v>
      </c>
      <c r="H277" s="12" t="s">
        <v>2199</v>
      </c>
      <c r="I277" s="12" t="s">
        <v>16</v>
      </c>
      <c r="J277" s="12" t="s">
        <v>290</v>
      </c>
      <c r="K277" s="12" t="s">
        <v>60</v>
      </c>
      <c r="L277" s="12" t="s">
        <v>1719</v>
      </c>
      <c r="M277" s="12" t="s">
        <v>1764</v>
      </c>
      <c r="N277" s="12" t="s">
        <v>1765</v>
      </c>
      <c r="O277" s="12" t="s">
        <v>1722</v>
      </c>
      <c r="P277" s="12"/>
    </row>
    <row r="278" spans="1:16" ht="57.6" x14ac:dyDescent="0.3">
      <c r="A278" s="12" t="s">
        <v>2242</v>
      </c>
      <c r="B278" s="12" t="s">
        <v>291</v>
      </c>
      <c r="C278" s="12" t="s">
        <v>11</v>
      </c>
      <c r="D278" s="12" t="s">
        <v>2192</v>
      </c>
      <c r="E278" s="12"/>
      <c r="F278" s="12" t="s">
        <v>2193</v>
      </c>
      <c r="G278" s="12" t="s">
        <v>2194</v>
      </c>
      <c r="H278" s="12" t="s">
        <v>2195</v>
      </c>
      <c r="I278" s="12" t="s">
        <v>16</v>
      </c>
      <c r="J278" s="12" t="s">
        <v>2193</v>
      </c>
      <c r="K278" s="12" t="s">
        <v>2196</v>
      </c>
      <c r="L278" s="12" t="s">
        <v>1719</v>
      </c>
      <c r="M278" s="12" t="s">
        <v>1764</v>
      </c>
      <c r="N278" s="12" t="s">
        <v>1765</v>
      </c>
      <c r="O278" s="12" t="s">
        <v>1722</v>
      </c>
      <c r="P278" s="12"/>
    </row>
    <row r="279" spans="1:16" ht="28.8" x14ac:dyDescent="0.3">
      <c r="A279" s="12" t="s">
        <v>2243</v>
      </c>
      <c r="B279" s="12" t="s">
        <v>291</v>
      </c>
      <c r="C279" s="12" t="s">
        <v>11</v>
      </c>
      <c r="D279" s="12" t="s">
        <v>2198</v>
      </c>
      <c r="E279" s="12"/>
      <c r="F279" s="12" t="s">
        <v>293</v>
      </c>
      <c r="G279" s="12" t="s">
        <v>2158</v>
      </c>
      <c r="H279" s="12" t="s">
        <v>2199</v>
      </c>
      <c r="I279" s="12" t="s">
        <v>16</v>
      </c>
      <c r="J279" s="12" t="s">
        <v>293</v>
      </c>
      <c r="K279" s="12" t="s">
        <v>60</v>
      </c>
      <c r="L279" s="12" t="s">
        <v>1719</v>
      </c>
      <c r="M279" s="12" t="s">
        <v>1764</v>
      </c>
      <c r="N279" s="12" t="s">
        <v>1765</v>
      </c>
      <c r="O279" s="12" t="s">
        <v>1722</v>
      </c>
      <c r="P279" s="12"/>
    </row>
    <row r="280" spans="1:16" ht="57.6" x14ac:dyDescent="0.3">
      <c r="A280" s="12" t="s">
        <v>2244</v>
      </c>
      <c r="B280" s="12" t="s">
        <v>294</v>
      </c>
      <c r="C280" s="12" t="s">
        <v>11</v>
      </c>
      <c r="D280" s="12" t="s">
        <v>2192</v>
      </c>
      <c r="E280" s="12" t="s">
        <v>298</v>
      </c>
      <c r="F280" s="12" t="s">
        <v>2193</v>
      </c>
      <c r="G280" s="12" t="s">
        <v>2194</v>
      </c>
      <c r="H280" s="12" t="s">
        <v>2195</v>
      </c>
      <c r="I280" s="12" t="s">
        <v>16</v>
      </c>
      <c r="J280" s="12" t="s">
        <v>2193</v>
      </c>
      <c r="K280" s="12" t="s">
        <v>2196</v>
      </c>
      <c r="L280" s="12" t="s">
        <v>1719</v>
      </c>
      <c r="M280" s="12" t="s">
        <v>1764</v>
      </c>
      <c r="N280" s="12" t="s">
        <v>1765</v>
      </c>
      <c r="O280" s="12" t="s">
        <v>1722</v>
      </c>
      <c r="P280" s="12"/>
    </row>
    <row r="281" spans="1:16" ht="28.8" x14ac:dyDescent="0.3">
      <c r="A281" s="12" t="s">
        <v>2245</v>
      </c>
      <c r="B281" s="12" t="s">
        <v>294</v>
      </c>
      <c r="C281" s="12" t="s">
        <v>11</v>
      </c>
      <c r="D281" s="12" t="s">
        <v>2198</v>
      </c>
      <c r="E281" s="12" t="s">
        <v>298</v>
      </c>
      <c r="F281" s="12" t="s">
        <v>297</v>
      </c>
      <c r="G281" s="12" t="s">
        <v>1905</v>
      </c>
      <c r="H281" s="12" t="s">
        <v>2199</v>
      </c>
      <c r="I281" s="12" t="s">
        <v>16</v>
      </c>
      <c r="J281" s="12" t="s">
        <v>297</v>
      </c>
      <c r="K281" s="12" t="s">
        <v>60</v>
      </c>
      <c r="L281" s="12" t="s">
        <v>1719</v>
      </c>
      <c r="M281" s="12" t="s">
        <v>1764</v>
      </c>
      <c r="N281" s="12" t="s">
        <v>1765</v>
      </c>
      <c r="O281" s="12" t="s">
        <v>1722</v>
      </c>
      <c r="P281" s="12"/>
    </row>
    <row r="282" spans="1:16" ht="57.6" x14ac:dyDescent="0.3">
      <c r="A282" s="12" t="s">
        <v>2246</v>
      </c>
      <c r="B282" s="12" t="s">
        <v>299</v>
      </c>
      <c r="C282" s="12" t="s">
        <v>11</v>
      </c>
      <c r="D282" s="12" t="s">
        <v>2192</v>
      </c>
      <c r="E282" s="12"/>
      <c r="F282" s="12" t="s">
        <v>2193</v>
      </c>
      <c r="G282" s="12" t="s">
        <v>2194</v>
      </c>
      <c r="H282" s="12" t="s">
        <v>2195</v>
      </c>
      <c r="I282" s="12" t="s">
        <v>16</v>
      </c>
      <c r="J282" s="12" t="s">
        <v>2193</v>
      </c>
      <c r="K282" s="12" t="s">
        <v>2196</v>
      </c>
      <c r="L282" s="12" t="s">
        <v>1719</v>
      </c>
      <c r="M282" s="12" t="s">
        <v>1764</v>
      </c>
      <c r="N282" s="12" t="s">
        <v>1765</v>
      </c>
      <c r="O282" s="12" t="s">
        <v>1722</v>
      </c>
      <c r="P282" s="12"/>
    </row>
    <row r="283" spans="1:16" ht="43.2" x14ac:dyDescent="0.3">
      <c r="A283" s="12" t="s">
        <v>2247</v>
      </c>
      <c r="B283" s="12" t="s">
        <v>299</v>
      </c>
      <c r="C283" s="12" t="s">
        <v>11</v>
      </c>
      <c r="D283" s="12" t="s">
        <v>2198</v>
      </c>
      <c r="E283" s="12"/>
      <c r="F283" s="12" t="s">
        <v>303</v>
      </c>
      <c r="G283" s="12" t="s">
        <v>1931</v>
      </c>
      <c r="H283" s="12" t="s">
        <v>2199</v>
      </c>
      <c r="I283" s="12" t="s">
        <v>16</v>
      </c>
      <c r="J283" s="12" t="s">
        <v>303</v>
      </c>
      <c r="K283" s="12" t="s">
        <v>60</v>
      </c>
      <c r="L283" s="12" t="s">
        <v>1719</v>
      </c>
      <c r="M283" s="12" t="s">
        <v>1764</v>
      </c>
      <c r="N283" s="12" t="s">
        <v>1765</v>
      </c>
      <c r="O283" s="12" t="s">
        <v>1722</v>
      </c>
      <c r="P283" s="12"/>
    </row>
    <row r="284" spans="1:16" ht="57.6" x14ac:dyDescent="0.3">
      <c r="A284" s="12" t="s">
        <v>2248</v>
      </c>
      <c r="B284" s="12" t="s">
        <v>304</v>
      </c>
      <c r="C284" s="12" t="s">
        <v>11</v>
      </c>
      <c r="D284" s="12" t="s">
        <v>2192</v>
      </c>
      <c r="E284" s="12"/>
      <c r="F284" s="12" t="s">
        <v>2193</v>
      </c>
      <c r="G284" s="12" t="s">
        <v>2194</v>
      </c>
      <c r="H284" s="12" t="s">
        <v>2195</v>
      </c>
      <c r="I284" s="12" t="s">
        <v>16</v>
      </c>
      <c r="J284" s="12" t="s">
        <v>2193</v>
      </c>
      <c r="K284" s="12" t="s">
        <v>2196</v>
      </c>
      <c r="L284" s="12" t="s">
        <v>1719</v>
      </c>
      <c r="M284" s="12" t="s">
        <v>1764</v>
      </c>
      <c r="N284" s="12" t="s">
        <v>1765</v>
      </c>
      <c r="O284" s="12" t="s">
        <v>1722</v>
      </c>
      <c r="P284" s="12"/>
    </row>
    <row r="285" spans="1:16" ht="28.8" x14ac:dyDescent="0.3">
      <c r="A285" s="12" t="s">
        <v>2249</v>
      </c>
      <c r="B285" s="12" t="s">
        <v>304</v>
      </c>
      <c r="C285" s="12" t="s">
        <v>11</v>
      </c>
      <c r="D285" s="12" t="s">
        <v>2198</v>
      </c>
      <c r="E285" s="12"/>
      <c r="F285" s="12" t="s">
        <v>307</v>
      </c>
      <c r="G285" s="12" t="s">
        <v>1934</v>
      </c>
      <c r="H285" s="12" t="s">
        <v>2199</v>
      </c>
      <c r="I285" s="12" t="s">
        <v>16</v>
      </c>
      <c r="J285" s="12" t="s">
        <v>307</v>
      </c>
      <c r="K285" s="12" t="s">
        <v>60</v>
      </c>
      <c r="L285" s="12" t="s">
        <v>1719</v>
      </c>
      <c r="M285" s="12" t="s">
        <v>1764</v>
      </c>
      <c r="N285" s="12" t="s">
        <v>1765</v>
      </c>
      <c r="O285" s="12" t="s">
        <v>1722</v>
      </c>
      <c r="P285" s="12"/>
    </row>
    <row r="286" spans="1:16" ht="57.6" x14ac:dyDescent="0.3">
      <c r="A286" s="12" t="s">
        <v>2250</v>
      </c>
      <c r="B286" s="12" t="s">
        <v>308</v>
      </c>
      <c r="C286" s="12" t="s">
        <v>11</v>
      </c>
      <c r="D286" s="12" t="s">
        <v>2192</v>
      </c>
      <c r="E286" s="12"/>
      <c r="F286" s="12" t="s">
        <v>2193</v>
      </c>
      <c r="G286" s="12" t="s">
        <v>2194</v>
      </c>
      <c r="H286" s="12" t="s">
        <v>2195</v>
      </c>
      <c r="I286" s="12" t="s">
        <v>16</v>
      </c>
      <c r="J286" s="12" t="s">
        <v>2193</v>
      </c>
      <c r="K286" s="12" t="s">
        <v>2196</v>
      </c>
      <c r="L286" s="12" t="s">
        <v>1719</v>
      </c>
      <c r="M286" s="12" t="s">
        <v>1764</v>
      </c>
      <c r="N286" s="12" t="s">
        <v>1765</v>
      </c>
      <c r="O286" s="12" t="s">
        <v>1722</v>
      </c>
      <c r="P286" s="12"/>
    </row>
    <row r="287" spans="1:16" ht="43.2" x14ac:dyDescent="0.3">
      <c r="A287" s="12" t="s">
        <v>2251</v>
      </c>
      <c r="B287" s="12" t="s">
        <v>308</v>
      </c>
      <c r="C287" s="12" t="s">
        <v>11</v>
      </c>
      <c r="D287" s="12" t="s">
        <v>2198</v>
      </c>
      <c r="E287" s="12"/>
      <c r="F287" s="12" t="s">
        <v>311</v>
      </c>
      <c r="G287" s="12" t="s">
        <v>1936</v>
      </c>
      <c r="H287" s="12" t="s">
        <v>2199</v>
      </c>
      <c r="I287" s="12" t="s">
        <v>16</v>
      </c>
      <c r="J287" s="12" t="s">
        <v>311</v>
      </c>
      <c r="K287" s="12" t="s">
        <v>60</v>
      </c>
      <c r="L287" s="12" t="s">
        <v>1719</v>
      </c>
      <c r="M287" s="12" t="s">
        <v>1764</v>
      </c>
      <c r="N287" s="12" t="s">
        <v>1765</v>
      </c>
      <c r="O287" s="12" t="s">
        <v>1722</v>
      </c>
      <c r="P287" s="12"/>
    </row>
    <row r="288" spans="1:16" ht="57.6" x14ac:dyDescent="0.3">
      <c r="A288" s="12" t="s">
        <v>2252</v>
      </c>
      <c r="B288" s="12" t="s">
        <v>312</v>
      </c>
      <c r="C288" s="12" t="s">
        <v>11</v>
      </c>
      <c r="D288" s="12" t="s">
        <v>2192</v>
      </c>
      <c r="E288" s="12"/>
      <c r="F288" s="12" t="s">
        <v>2193</v>
      </c>
      <c r="G288" s="12" t="s">
        <v>2194</v>
      </c>
      <c r="H288" s="12" t="s">
        <v>2195</v>
      </c>
      <c r="I288" s="12" t="s">
        <v>16</v>
      </c>
      <c r="J288" s="12" t="s">
        <v>2193</v>
      </c>
      <c r="K288" s="12" t="s">
        <v>2196</v>
      </c>
      <c r="L288" s="12" t="s">
        <v>1719</v>
      </c>
      <c r="M288" s="12" t="s">
        <v>1764</v>
      </c>
      <c r="N288" s="12" t="s">
        <v>1765</v>
      </c>
      <c r="O288" s="12" t="s">
        <v>1722</v>
      </c>
      <c r="P288" s="12"/>
    </row>
    <row r="289" spans="1:16" ht="100.8" x14ac:dyDescent="0.3">
      <c r="A289" s="12" t="s">
        <v>2253</v>
      </c>
      <c r="B289" s="12" t="s">
        <v>312</v>
      </c>
      <c r="C289" s="12" t="s">
        <v>11</v>
      </c>
      <c r="D289" s="12" t="s">
        <v>2198</v>
      </c>
      <c r="E289" s="12"/>
      <c r="F289" s="12" t="s">
        <v>316</v>
      </c>
      <c r="G289" s="12" t="s">
        <v>1915</v>
      </c>
      <c r="H289" s="12" t="s">
        <v>1732</v>
      </c>
      <c r="I289" s="12" t="s">
        <v>16</v>
      </c>
      <c r="J289" s="12" t="s">
        <v>316</v>
      </c>
      <c r="K289" s="12" t="s">
        <v>60</v>
      </c>
      <c r="L289" s="12" t="s">
        <v>1719</v>
      </c>
      <c r="M289" s="12" t="s">
        <v>1764</v>
      </c>
      <c r="N289" s="12" t="s">
        <v>1765</v>
      </c>
      <c r="O289" s="12" t="s">
        <v>1722</v>
      </c>
      <c r="P289" s="12"/>
    </row>
    <row r="290" spans="1:16" ht="57.6" x14ac:dyDescent="0.3">
      <c r="A290" s="12" t="s">
        <v>2254</v>
      </c>
      <c r="B290" s="12" t="s">
        <v>317</v>
      </c>
      <c r="C290" s="12" t="s">
        <v>11</v>
      </c>
      <c r="D290" s="12" t="s">
        <v>2192</v>
      </c>
      <c r="E290" s="12"/>
      <c r="F290" s="12" t="s">
        <v>2193</v>
      </c>
      <c r="G290" s="12" t="s">
        <v>2194</v>
      </c>
      <c r="H290" s="12" t="s">
        <v>2195</v>
      </c>
      <c r="I290" s="12" t="s">
        <v>16</v>
      </c>
      <c r="J290" s="12" t="s">
        <v>2193</v>
      </c>
      <c r="K290" s="12" t="s">
        <v>2196</v>
      </c>
      <c r="L290" s="12" t="s">
        <v>1719</v>
      </c>
      <c r="M290" s="12" t="s">
        <v>1764</v>
      </c>
      <c r="N290" s="12" t="s">
        <v>1765</v>
      </c>
      <c r="O290" s="12" t="s">
        <v>1722</v>
      </c>
      <c r="P290" s="12"/>
    </row>
    <row r="291" spans="1:16" ht="28.8" x14ac:dyDescent="0.3">
      <c r="A291" s="12" t="s">
        <v>2255</v>
      </c>
      <c r="B291" s="12" t="s">
        <v>317</v>
      </c>
      <c r="C291" s="12" t="s">
        <v>11</v>
      </c>
      <c r="D291" s="12" t="s">
        <v>2198</v>
      </c>
      <c r="E291" s="12"/>
      <c r="F291" s="12" t="s">
        <v>320</v>
      </c>
      <c r="G291" s="12" t="s">
        <v>1917</v>
      </c>
      <c r="H291" s="12" t="s">
        <v>1732</v>
      </c>
      <c r="I291" s="12" t="s">
        <v>16</v>
      </c>
      <c r="J291" s="12" t="s">
        <v>320</v>
      </c>
      <c r="K291" s="12" t="s">
        <v>60</v>
      </c>
      <c r="L291" s="12" t="s">
        <v>1719</v>
      </c>
      <c r="M291" s="12" t="s">
        <v>1764</v>
      </c>
      <c r="N291" s="12" t="s">
        <v>1765</v>
      </c>
      <c r="O291" s="12" t="s">
        <v>1722</v>
      </c>
      <c r="P291" s="12"/>
    </row>
    <row r="292" spans="1:16" ht="57.6" x14ac:dyDescent="0.3">
      <c r="A292" s="12" t="s">
        <v>2256</v>
      </c>
      <c r="B292" s="12" t="s">
        <v>321</v>
      </c>
      <c r="C292" s="12" t="s">
        <v>11</v>
      </c>
      <c r="D292" s="12" t="s">
        <v>2192</v>
      </c>
      <c r="E292" s="12"/>
      <c r="F292" s="12" t="s">
        <v>2193</v>
      </c>
      <c r="G292" s="12" t="s">
        <v>2194</v>
      </c>
      <c r="H292" s="12" t="s">
        <v>2195</v>
      </c>
      <c r="I292" s="12" t="s">
        <v>16</v>
      </c>
      <c r="J292" s="12" t="s">
        <v>2193</v>
      </c>
      <c r="K292" s="12" t="s">
        <v>2196</v>
      </c>
      <c r="L292" s="12" t="s">
        <v>1719</v>
      </c>
      <c r="M292" s="12" t="s">
        <v>1764</v>
      </c>
      <c r="N292" s="12" t="s">
        <v>1765</v>
      </c>
      <c r="O292" s="12" t="s">
        <v>1722</v>
      </c>
      <c r="P292" s="12"/>
    </row>
    <row r="293" spans="1:16" ht="100.8" x14ac:dyDescent="0.3">
      <c r="A293" s="12" t="s">
        <v>2257</v>
      </c>
      <c r="B293" s="12" t="s">
        <v>321</v>
      </c>
      <c r="C293" s="12" t="s">
        <v>11</v>
      </c>
      <c r="D293" s="12" t="s">
        <v>2198</v>
      </c>
      <c r="E293" s="12"/>
      <c r="F293" s="12" t="s">
        <v>324</v>
      </c>
      <c r="G293" s="12" t="s">
        <v>1919</v>
      </c>
      <c r="H293" s="12" t="s">
        <v>1732</v>
      </c>
      <c r="I293" s="12" t="s">
        <v>16</v>
      </c>
      <c r="J293" s="12" t="s">
        <v>324</v>
      </c>
      <c r="K293" s="12" t="s">
        <v>60</v>
      </c>
      <c r="L293" s="12" t="s">
        <v>1719</v>
      </c>
      <c r="M293" s="12" t="s">
        <v>1764</v>
      </c>
      <c r="N293" s="12" t="s">
        <v>1765</v>
      </c>
      <c r="O293" s="12" t="s">
        <v>1722</v>
      </c>
      <c r="P293" s="12"/>
    </row>
    <row r="294" spans="1:16" ht="57.6" x14ac:dyDescent="0.3">
      <c r="A294" s="12" t="s">
        <v>2258</v>
      </c>
      <c r="B294" s="12" t="s">
        <v>325</v>
      </c>
      <c r="C294" s="12" t="s">
        <v>11</v>
      </c>
      <c r="D294" s="12" t="s">
        <v>2192</v>
      </c>
      <c r="E294" s="12"/>
      <c r="F294" s="12" t="s">
        <v>2193</v>
      </c>
      <c r="G294" s="12" t="s">
        <v>2194</v>
      </c>
      <c r="H294" s="12" t="s">
        <v>2195</v>
      </c>
      <c r="I294" s="12" t="s">
        <v>16</v>
      </c>
      <c r="J294" s="12" t="s">
        <v>2193</v>
      </c>
      <c r="K294" s="12" t="s">
        <v>2196</v>
      </c>
      <c r="L294" s="12" t="s">
        <v>1719</v>
      </c>
      <c r="M294" s="12" t="s">
        <v>1764</v>
      </c>
      <c r="N294" s="12" t="s">
        <v>1765</v>
      </c>
      <c r="O294" s="12" t="s">
        <v>1722</v>
      </c>
      <c r="P294" s="12"/>
    </row>
    <row r="295" spans="1:16" ht="129.6" x14ac:dyDescent="0.3">
      <c r="A295" s="12" t="s">
        <v>2259</v>
      </c>
      <c r="B295" s="12" t="s">
        <v>325</v>
      </c>
      <c r="C295" s="12" t="s">
        <v>11</v>
      </c>
      <c r="D295" s="12" t="s">
        <v>2198</v>
      </c>
      <c r="E295" s="12"/>
      <c r="F295" s="12" t="s">
        <v>329</v>
      </c>
      <c r="G295" s="12" t="s">
        <v>1921</v>
      </c>
      <c r="H295" s="12" t="s">
        <v>1732</v>
      </c>
      <c r="I295" s="12" t="s">
        <v>16</v>
      </c>
      <c r="J295" s="12" t="s">
        <v>329</v>
      </c>
      <c r="K295" s="12" t="s">
        <v>60</v>
      </c>
      <c r="L295" s="12" t="s">
        <v>1719</v>
      </c>
      <c r="M295" s="12" t="s">
        <v>1764</v>
      </c>
      <c r="N295" s="12" t="s">
        <v>1765</v>
      </c>
      <c r="O295" s="12" t="s">
        <v>1722</v>
      </c>
      <c r="P295" s="12"/>
    </row>
    <row r="296" spans="1:16" ht="57.6" x14ac:dyDescent="0.3">
      <c r="A296" s="12" t="s">
        <v>2260</v>
      </c>
      <c r="B296" s="12" t="s">
        <v>330</v>
      </c>
      <c r="C296" s="12" t="s">
        <v>11</v>
      </c>
      <c r="D296" s="12" t="s">
        <v>2192</v>
      </c>
      <c r="E296" s="12"/>
      <c r="F296" s="12" t="s">
        <v>2193</v>
      </c>
      <c r="G296" s="12" t="s">
        <v>2194</v>
      </c>
      <c r="H296" s="12" t="s">
        <v>2195</v>
      </c>
      <c r="I296" s="12" t="s">
        <v>16</v>
      </c>
      <c r="J296" s="12" t="s">
        <v>2193</v>
      </c>
      <c r="K296" s="12" t="s">
        <v>2196</v>
      </c>
      <c r="L296" s="12" t="s">
        <v>1719</v>
      </c>
      <c r="M296" s="12" t="s">
        <v>1764</v>
      </c>
      <c r="N296" s="12" t="s">
        <v>1765</v>
      </c>
      <c r="O296" s="12" t="s">
        <v>1722</v>
      </c>
      <c r="P296" s="12"/>
    </row>
    <row r="297" spans="1:16" ht="28.8" x14ac:dyDescent="0.3">
      <c r="A297" s="12" t="s">
        <v>2261</v>
      </c>
      <c r="B297" s="12" t="s">
        <v>330</v>
      </c>
      <c r="C297" s="12" t="s">
        <v>11</v>
      </c>
      <c r="D297" s="12" t="s">
        <v>2198</v>
      </c>
      <c r="E297" s="12"/>
      <c r="F297" s="12" t="s">
        <v>333</v>
      </c>
      <c r="G297" s="12" t="s">
        <v>1938</v>
      </c>
      <c r="H297" s="12" t="s">
        <v>2199</v>
      </c>
      <c r="I297" s="12" t="s">
        <v>16</v>
      </c>
      <c r="J297" s="12" t="s">
        <v>333</v>
      </c>
      <c r="K297" s="12" t="s">
        <v>60</v>
      </c>
      <c r="L297" s="12" t="s">
        <v>1719</v>
      </c>
      <c r="M297" s="12" t="s">
        <v>1764</v>
      </c>
      <c r="N297" s="12" t="s">
        <v>1765</v>
      </c>
      <c r="O297" s="12" t="s">
        <v>1722</v>
      </c>
      <c r="P297" s="12"/>
    </row>
    <row r="298" spans="1:16" ht="57.6" x14ac:dyDescent="0.3">
      <c r="A298" s="12" t="s">
        <v>2262</v>
      </c>
      <c r="B298" s="12" t="s">
        <v>334</v>
      </c>
      <c r="C298" s="12" t="s">
        <v>11</v>
      </c>
      <c r="D298" s="12" t="s">
        <v>2192</v>
      </c>
      <c r="E298" s="12"/>
      <c r="F298" s="12" t="s">
        <v>2193</v>
      </c>
      <c r="G298" s="12" t="s">
        <v>2194</v>
      </c>
      <c r="H298" s="12" t="s">
        <v>2195</v>
      </c>
      <c r="I298" s="12" t="s">
        <v>16</v>
      </c>
      <c r="J298" s="12" t="s">
        <v>2193</v>
      </c>
      <c r="K298" s="12" t="s">
        <v>2196</v>
      </c>
      <c r="L298" s="12" t="s">
        <v>1719</v>
      </c>
      <c r="M298" s="12" t="s">
        <v>1764</v>
      </c>
      <c r="N298" s="12" t="s">
        <v>1765</v>
      </c>
      <c r="O298" s="12" t="s">
        <v>1722</v>
      </c>
      <c r="P298" s="12"/>
    </row>
    <row r="299" spans="1:16" ht="28.8" x14ac:dyDescent="0.3">
      <c r="A299" s="12" t="s">
        <v>2263</v>
      </c>
      <c r="B299" s="12" t="s">
        <v>334</v>
      </c>
      <c r="C299" s="12" t="s">
        <v>11</v>
      </c>
      <c r="D299" s="12" t="s">
        <v>2198</v>
      </c>
      <c r="E299" s="12"/>
      <c r="F299" s="12" t="s">
        <v>337</v>
      </c>
      <c r="G299" s="12" t="s">
        <v>1940</v>
      </c>
      <c r="H299" s="12" t="s">
        <v>2199</v>
      </c>
      <c r="I299" s="12" t="s">
        <v>16</v>
      </c>
      <c r="J299" s="12" t="s">
        <v>337</v>
      </c>
      <c r="K299" s="12" t="s">
        <v>60</v>
      </c>
      <c r="L299" s="12" t="s">
        <v>1719</v>
      </c>
      <c r="M299" s="12" t="s">
        <v>1764</v>
      </c>
      <c r="N299" s="12" t="s">
        <v>1765</v>
      </c>
      <c r="O299" s="12" t="s">
        <v>1722</v>
      </c>
      <c r="P299" s="12"/>
    </row>
    <row r="300" spans="1:16" ht="57.6" x14ac:dyDescent="0.3">
      <c r="A300" s="12" t="s">
        <v>2264</v>
      </c>
      <c r="B300" s="12" t="s">
        <v>338</v>
      </c>
      <c r="C300" s="12" t="s">
        <v>11</v>
      </c>
      <c r="D300" s="12" t="s">
        <v>2192</v>
      </c>
      <c r="E300" s="12"/>
      <c r="F300" s="12" t="s">
        <v>2193</v>
      </c>
      <c r="G300" s="12" t="s">
        <v>2194</v>
      </c>
      <c r="H300" s="12" t="s">
        <v>2195</v>
      </c>
      <c r="I300" s="12" t="s">
        <v>16</v>
      </c>
      <c r="J300" s="12" t="s">
        <v>2193</v>
      </c>
      <c r="K300" s="12" t="s">
        <v>2196</v>
      </c>
      <c r="L300" s="12" t="s">
        <v>1719</v>
      </c>
      <c r="M300" s="12" t="s">
        <v>1764</v>
      </c>
      <c r="N300" s="12" t="s">
        <v>1765</v>
      </c>
      <c r="O300" s="12" t="s">
        <v>1722</v>
      </c>
      <c r="P300" s="12"/>
    </row>
    <row r="301" spans="1:16" ht="43.2" x14ac:dyDescent="0.3">
      <c r="A301" s="12" t="s">
        <v>2265</v>
      </c>
      <c r="B301" s="12" t="s">
        <v>338</v>
      </c>
      <c r="C301" s="12" t="s">
        <v>11</v>
      </c>
      <c r="D301" s="12" t="s">
        <v>2198</v>
      </c>
      <c r="E301" s="12"/>
      <c r="F301" s="12" t="s">
        <v>341</v>
      </c>
      <c r="G301" s="12" t="s">
        <v>1942</v>
      </c>
      <c r="H301" s="12" t="s">
        <v>2199</v>
      </c>
      <c r="I301" s="12" t="s">
        <v>16</v>
      </c>
      <c r="J301" s="12" t="s">
        <v>341</v>
      </c>
      <c r="K301" s="12" t="s">
        <v>60</v>
      </c>
      <c r="L301" s="12" t="s">
        <v>1719</v>
      </c>
      <c r="M301" s="12" t="s">
        <v>1764</v>
      </c>
      <c r="N301" s="12" t="s">
        <v>1765</v>
      </c>
      <c r="O301" s="12" t="s">
        <v>1722</v>
      </c>
      <c r="P301" s="12"/>
    </row>
    <row r="302" spans="1:16" ht="57.6" x14ac:dyDescent="0.3">
      <c r="A302" s="12" t="s">
        <v>2266</v>
      </c>
      <c r="B302" s="12" t="s">
        <v>342</v>
      </c>
      <c r="C302" s="12" t="s">
        <v>11</v>
      </c>
      <c r="D302" s="12" t="s">
        <v>2192</v>
      </c>
      <c r="E302" s="12"/>
      <c r="F302" s="12" t="s">
        <v>2193</v>
      </c>
      <c r="G302" s="12" t="s">
        <v>2194</v>
      </c>
      <c r="H302" s="12" t="s">
        <v>2195</v>
      </c>
      <c r="I302" s="12" t="s">
        <v>16</v>
      </c>
      <c r="J302" s="12" t="s">
        <v>2193</v>
      </c>
      <c r="K302" s="12" t="s">
        <v>2196</v>
      </c>
      <c r="L302" s="12" t="s">
        <v>1719</v>
      </c>
      <c r="M302" s="12" t="s">
        <v>1764</v>
      </c>
      <c r="N302" s="12" t="s">
        <v>1765</v>
      </c>
      <c r="O302" s="12" t="s">
        <v>1722</v>
      </c>
      <c r="P302" s="12"/>
    </row>
    <row r="303" spans="1:16" ht="43.2" x14ac:dyDescent="0.3">
      <c r="A303" s="12" t="s">
        <v>2267</v>
      </c>
      <c r="B303" s="12" t="s">
        <v>342</v>
      </c>
      <c r="C303" s="12" t="s">
        <v>11</v>
      </c>
      <c r="D303" s="12" t="s">
        <v>2198</v>
      </c>
      <c r="E303" s="12"/>
      <c r="F303" s="12" t="s">
        <v>345</v>
      </c>
      <c r="G303" s="12" t="s">
        <v>1944</v>
      </c>
      <c r="H303" s="12" t="s">
        <v>2199</v>
      </c>
      <c r="I303" s="12" t="s">
        <v>16</v>
      </c>
      <c r="J303" s="12" t="s">
        <v>345</v>
      </c>
      <c r="K303" s="12" t="s">
        <v>60</v>
      </c>
      <c r="L303" s="12" t="s">
        <v>1719</v>
      </c>
      <c r="M303" s="12" t="s">
        <v>1764</v>
      </c>
      <c r="N303" s="12" t="s">
        <v>1765</v>
      </c>
      <c r="O303" s="12" t="s">
        <v>1722</v>
      </c>
      <c r="P303" s="12"/>
    </row>
    <row r="304" spans="1:16" ht="57.6" x14ac:dyDescent="0.3">
      <c r="A304" s="12" t="s">
        <v>2268</v>
      </c>
      <c r="B304" s="12" t="s">
        <v>346</v>
      </c>
      <c r="C304" s="12" t="s">
        <v>11</v>
      </c>
      <c r="D304" s="12" t="s">
        <v>2192</v>
      </c>
      <c r="E304" s="12"/>
      <c r="F304" s="12" t="s">
        <v>2193</v>
      </c>
      <c r="G304" s="12" t="s">
        <v>2194</v>
      </c>
      <c r="H304" s="12" t="s">
        <v>2195</v>
      </c>
      <c r="I304" s="12" t="s">
        <v>16</v>
      </c>
      <c r="J304" s="12" t="s">
        <v>2193</v>
      </c>
      <c r="K304" s="12" t="s">
        <v>2196</v>
      </c>
      <c r="L304" s="12" t="s">
        <v>1719</v>
      </c>
      <c r="M304" s="12" t="s">
        <v>1764</v>
      </c>
      <c r="N304" s="12" t="s">
        <v>1765</v>
      </c>
      <c r="O304" s="12" t="s">
        <v>1722</v>
      </c>
      <c r="P304" s="12"/>
    </row>
    <row r="305" spans="1:16" ht="57.6" x14ac:dyDescent="0.3">
      <c r="A305" s="12" t="s">
        <v>2269</v>
      </c>
      <c r="B305" s="12" t="s">
        <v>346</v>
      </c>
      <c r="C305" s="12" t="s">
        <v>11</v>
      </c>
      <c r="D305" s="12" t="s">
        <v>2198</v>
      </c>
      <c r="E305" s="12"/>
      <c r="F305" s="12" t="s">
        <v>349</v>
      </c>
      <c r="G305" s="12" t="s">
        <v>1946</v>
      </c>
      <c r="H305" s="12" t="s">
        <v>1732</v>
      </c>
      <c r="I305" s="12" t="s">
        <v>16</v>
      </c>
      <c r="J305" s="12" t="s">
        <v>349</v>
      </c>
      <c r="K305" s="12" t="s">
        <v>60</v>
      </c>
      <c r="L305" s="12" t="s">
        <v>1719</v>
      </c>
      <c r="M305" s="12" t="s">
        <v>1764</v>
      </c>
      <c r="N305" s="12" t="s">
        <v>1765</v>
      </c>
      <c r="O305" s="12" t="s">
        <v>1722</v>
      </c>
      <c r="P305" s="12"/>
    </row>
    <row r="306" spans="1:16" ht="57.6" x14ac:dyDescent="0.3">
      <c r="A306" s="12" t="s">
        <v>2270</v>
      </c>
      <c r="B306" s="12" t="s">
        <v>350</v>
      </c>
      <c r="C306" s="12" t="s">
        <v>11</v>
      </c>
      <c r="D306" s="12" t="s">
        <v>2192</v>
      </c>
      <c r="E306" s="12"/>
      <c r="F306" s="12" t="s">
        <v>2193</v>
      </c>
      <c r="G306" s="12" t="s">
        <v>2194</v>
      </c>
      <c r="H306" s="12" t="s">
        <v>2195</v>
      </c>
      <c r="I306" s="12" t="s">
        <v>16</v>
      </c>
      <c r="J306" s="12" t="s">
        <v>2193</v>
      </c>
      <c r="K306" s="12" t="s">
        <v>2196</v>
      </c>
      <c r="L306" s="12" t="s">
        <v>1719</v>
      </c>
      <c r="M306" s="12" t="s">
        <v>1764</v>
      </c>
      <c r="N306" s="12" t="s">
        <v>1765</v>
      </c>
      <c r="O306" s="12" t="s">
        <v>1722</v>
      </c>
      <c r="P306" s="12"/>
    </row>
    <row r="307" spans="1:16" ht="28.8" x14ac:dyDescent="0.3">
      <c r="A307" s="12" t="s">
        <v>2271</v>
      </c>
      <c r="B307" s="12" t="s">
        <v>350</v>
      </c>
      <c r="C307" s="12" t="s">
        <v>11</v>
      </c>
      <c r="D307" s="12" t="s">
        <v>2198</v>
      </c>
      <c r="E307" s="12"/>
      <c r="F307" s="12" t="s">
        <v>353</v>
      </c>
      <c r="G307" s="12" t="s">
        <v>1948</v>
      </c>
      <c r="H307" s="12" t="s">
        <v>2199</v>
      </c>
      <c r="I307" s="12" t="s">
        <v>16</v>
      </c>
      <c r="J307" s="12" t="s">
        <v>353</v>
      </c>
      <c r="K307" s="12" t="s">
        <v>60</v>
      </c>
      <c r="L307" s="12" t="s">
        <v>1719</v>
      </c>
      <c r="M307" s="12" t="s">
        <v>1764</v>
      </c>
      <c r="N307" s="12" t="s">
        <v>1765</v>
      </c>
      <c r="O307" s="12" t="s">
        <v>1722</v>
      </c>
      <c r="P307" s="12"/>
    </row>
    <row r="308" spans="1:16" ht="57.6" x14ac:dyDescent="0.3">
      <c r="A308" s="12" t="s">
        <v>2272</v>
      </c>
      <c r="B308" s="12" t="s">
        <v>354</v>
      </c>
      <c r="C308" s="12" t="s">
        <v>11</v>
      </c>
      <c r="D308" s="12" t="s">
        <v>2192</v>
      </c>
      <c r="E308" s="12"/>
      <c r="F308" s="12" t="s">
        <v>2193</v>
      </c>
      <c r="G308" s="12" t="s">
        <v>2194</v>
      </c>
      <c r="H308" s="12" t="s">
        <v>2195</v>
      </c>
      <c r="I308" s="12" t="s">
        <v>16</v>
      </c>
      <c r="J308" s="12" t="s">
        <v>2193</v>
      </c>
      <c r="K308" s="12" t="s">
        <v>2196</v>
      </c>
      <c r="L308" s="12" t="s">
        <v>1719</v>
      </c>
      <c r="M308" s="12" t="s">
        <v>1764</v>
      </c>
      <c r="N308" s="12" t="s">
        <v>1765</v>
      </c>
      <c r="O308" s="12" t="s">
        <v>1722</v>
      </c>
      <c r="P308" s="12"/>
    </row>
    <row r="309" spans="1:16" ht="43.2" x14ac:dyDescent="0.3">
      <c r="A309" s="12" t="s">
        <v>2273</v>
      </c>
      <c r="B309" s="12" t="s">
        <v>354</v>
      </c>
      <c r="C309" s="12" t="s">
        <v>11</v>
      </c>
      <c r="D309" s="12" t="s">
        <v>2198</v>
      </c>
      <c r="E309" s="12"/>
      <c r="F309" s="12" t="s">
        <v>357</v>
      </c>
      <c r="G309" s="12" t="s">
        <v>1950</v>
      </c>
      <c r="H309" s="12" t="s">
        <v>2199</v>
      </c>
      <c r="I309" s="12" t="s">
        <v>16</v>
      </c>
      <c r="J309" s="12" t="s">
        <v>357</v>
      </c>
      <c r="K309" s="12" t="s">
        <v>60</v>
      </c>
      <c r="L309" s="12" t="s">
        <v>1719</v>
      </c>
      <c r="M309" s="12" t="s">
        <v>1764</v>
      </c>
      <c r="N309" s="12" t="s">
        <v>1765</v>
      </c>
      <c r="O309" s="12" t="s">
        <v>1722</v>
      </c>
      <c r="P309" s="12"/>
    </row>
    <row r="310" spans="1:16" ht="57.6" x14ac:dyDescent="0.3">
      <c r="A310" s="12" t="s">
        <v>2274</v>
      </c>
      <c r="B310" s="12" t="s">
        <v>358</v>
      </c>
      <c r="C310" s="12" t="s">
        <v>11</v>
      </c>
      <c r="D310" s="12" t="s">
        <v>2192</v>
      </c>
      <c r="E310" s="12"/>
      <c r="F310" s="12" t="s">
        <v>2193</v>
      </c>
      <c r="G310" s="12" t="s">
        <v>2194</v>
      </c>
      <c r="H310" s="12" t="s">
        <v>2195</v>
      </c>
      <c r="I310" s="12" t="s">
        <v>16</v>
      </c>
      <c r="J310" s="12" t="s">
        <v>2193</v>
      </c>
      <c r="K310" s="12" t="s">
        <v>2196</v>
      </c>
      <c r="L310" s="12" t="s">
        <v>1719</v>
      </c>
      <c r="M310" s="12" t="s">
        <v>1764</v>
      </c>
      <c r="N310" s="12" t="s">
        <v>1765</v>
      </c>
      <c r="O310" s="12" t="s">
        <v>1722</v>
      </c>
      <c r="P310" s="12"/>
    </row>
    <row r="311" spans="1:16" ht="43.2" x14ac:dyDescent="0.3">
      <c r="A311" s="12" t="s">
        <v>2275</v>
      </c>
      <c r="B311" s="12" t="s">
        <v>358</v>
      </c>
      <c r="C311" s="12" t="s">
        <v>11</v>
      </c>
      <c r="D311" s="12" t="s">
        <v>2198</v>
      </c>
      <c r="E311" s="12"/>
      <c r="F311" s="12" t="s">
        <v>362</v>
      </c>
      <c r="G311" s="12" t="s">
        <v>1952</v>
      </c>
      <c r="H311" s="12" t="s">
        <v>1732</v>
      </c>
      <c r="I311" s="12" t="s">
        <v>16</v>
      </c>
      <c r="J311" s="12" t="s">
        <v>362</v>
      </c>
      <c r="K311" s="12" t="s">
        <v>60</v>
      </c>
      <c r="L311" s="12" t="s">
        <v>1719</v>
      </c>
      <c r="M311" s="12" t="s">
        <v>1764</v>
      </c>
      <c r="N311" s="12" t="s">
        <v>1765</v>
      </c>
      <c r="O311" s="12" t="s">
        <v>1722</v>
      </c>
      <c r="P311" s="12"/>
    </row>
    <row r="312" spans="1:16" ht="57.6" x14ac:dyDescent="0.3">
      <c r="A312" s="12" t="s">
        <v>2276</v>
      </c>
      <c r="B312" s="12" t="s">
        <v>20</v>
      </c>
      <c r="C312" s="12" t="s">
        <v>17</v>
      </c>
      <c r="D312" s="12" t="s">
        <v>2192</v>
      </c>
      <c r="E312" s="12"/>
      <c r="F312" s="12" t="s">
        <v>2277</v>
      </c>
      <c r="G312" s="12" t="s">
        <v>2278</v>
      </c>
      <c r="H312" s="12" t="s">
        <v>2195</v>
      </c>
      <c r="I312" s="12" t="s">
        <v>16</v>
      </c>
      <c r="J312" s="12" t="s">
        <v>2277</v>
      </c>
      <c r="K312" s="12" t="s">
        <v>2196</v>
      </c>
      <c r="L312" s="12" t="s">
        <v>1719</v>
      </c>
      <c r="M312" s="12" t="s">
        <v>1764</v>
      </c>
      <c r="N312" s="12" t="s">
        <v>1765</v>
      </c>
      <c r="O312" s="12" t="s">
        <v>1722</v>
      </c>
      <c r="P312" s="12"/>
    </row>
    <row r="313" spans="1:16" ht="57.6" x14ac:dyDescent="0.3">
      <c r="A313" s="12" t="s">
        <v>2279</v>
      </c>
      <c r="B313" s="12" t="s">
        <v>371</v>
      </c>
      <c r="C313" s="12" t="s">
        <v>17</v>
      </c>
      <c r="D313" s="12" t="s">
        <v>2192</v>
      </c>
      <c r="E313" s="12"/>
      <c r="F313" s="12" t="s">
        <v>2277</v>
      </c>
      <c r="G313" s="12" t="s">
        <v>2278</v>
      </c>
      <c r="H313" s="12" t="s">
        <v>2195</v>
      </c>
      <c r="I313" s="12" t="s">
        <v>16</v>
      </c>
      <c r="J313" s="12" t="s">
        <v>2277</v>
      </c>
      <c r="K313" s="12" t="s">
        <v>2196</v>
      </c>
      <c r="L313" s="12" t="s">
        <v>1719</v>
      </c>
      <c r="M313" s="12" t="s">
        <v>1764</v>
      </c>
      <c r="N313" s="12" t="s">
        <v>1765</v>
      </c>
      <c r="O313" s="12" t="s">
        <v>1722</v>
      </c>
      <c r="P313" s="12"/>
    </row>
    <row r="314" spans="1:16" ht="57.6" x14ac:dyDescent="0.3">
      <c r="A314" s="12" t="s">
        <v>2280</v>
      </c>
      <c r="B314" s="12" t="s">
        <v>376</v>
      </c>
      <c r="C314" s="12" t="s">
        <v>17</v>
      </c>
      <c r="D314" s="12" t="s">
        <v>2192</v>
      </c>
      <c r="E314" s="12"/>
      <c r="F314" s="12" t="s">
        <v>2277</v>
      </c>
      <c r="G314" s="12" t="s">
        <v>2278</v>
      </c>
      <c r="H314" s="12" t="s">
        <v>2195</v>
      </c>
      <c r="I314" s="12" t="s">
        <v>16</v>
      </c>
      <c r="J314" s="12" t="s">
        <v>2277</v>
      </c>
      <c r="K314" s="12" t="s">
        <v>2196</v>
      </c>
      <c r="L314" s="12" t="s">
        <v>1719</v>
      </c>
      <c r="M314" s="12" t="s">
        <v>1764</v>
      </c>
      <c r="N314" s="12" t="s">
        <v>1765</v>
      </c>
      <c r="O314" s="12" t="s">
        <v>1722</v>
      </c>
      <c r="P314" s="12"/>
    </row>
    <row r="315" spans="1:16" ht="57.6" x14ac:dyDescent="0.3">
      <c r="A315" s="12" t="s">
        <v>2281</v>
      </c>
      <c r="B315" s="12" t="s">
        <v>379</v>
      </c>
      <c r="C315" s="12" t="s">
        <v>17</v>
      </c>
      <c r="D315" s="12" t="s">
        <v>2192</v>
      </c>
      <c r="E315" s="12"/>
      <c r="F315" s="12" t="s">
        <v>2282</v>
      </c>
      <c r="G315" s="12" t="s">
        <v>2283</v>
      </c>
      <c r="H315" s="12" t="s">
        <v>2195</v>
      </c>
      <c r="I315" s="12" t="s">
        <v>16</v>
      </c>
      <c r="J315" s="12" t="s">
        <v>2282</v>
      </c>
      <c r="K315" s="12" t="s">
        <v>2196</v>
      </c>
      <c r="L315" s="12" t="s">
        <v>1719</v>
      </c>
      <c r="M315" s="12" t="s">
        <v>1764</v>
      </c>
      <c r="N315" s="12" t="s">
        <v>1765</v>
      </c>
      <c r="O315" s="12" t="s">
        <v>1722</v>
      </c>
      <c r="P315" s="12"/>
    </row>
    <row r="316" spans="1:16" ht="57.6" x14ac:dyDescent="0.3">
      <c r="A316" s="12" t="s">
        <v>2284</v>
      </c>
      <c r="B316" s="12" t="s">
        <v>385</v>
      </c>
      <c r="C316" s="12" t="s">
        <v>17</v>
      </c>
      <c r="D316" s="12" t="s">
        <v>2192</v>
      </c>
      <c r="E316" s="12"/>
      <c r="F316" s="12" t="s">
        <v>2282</v>
      </c>
      <c r="G316" s="12" t="s">
        <v>2283</v>
      </c>
      <c r="H316" s="12" t="s">
        <v>2195</v>
      </c>
      <c r="I316" s="12" t="s">
        <v>16</v>
      </c>
      <c r="J316" s="12" t="s">
        <v>2282</v>
      </c>
      <c r="K316" s="12" t="s">
        <v>2196</v>
      </c>
      <c r="L316" s="12" t="s">
        <v>1719</v>
      </c>
      <c r="M316" s="12" t="s">
        <v>1764</v>
      </c>
      <c r="N316" s="12" t="s">
        <v>1765</v>
      </c>
      <c r="O316" s="12" t="s">
        <v>1722</v>
      </c>
      <c r="P316" s="12"/>
    </row>
    <row r="317" spans="1:16" ht="57.6" x14ac:dyDescent="0.3">
      <c r="A317" s="12" t="s">
        <v>2285</v>
      </c>
      <c r="B317" s="12" t="s">
        <v>387</v>
      </c>
      <c r="C317" s="12" t="s">
        <v>17</v>
      </c>
      <c r="D317" s="12" t="s">
        <v>2192</v>
      </c>
      <c r="E317" s="12"/>
      <c r="F317" s="12" t="s">
        <v>2286</v>
      </c>
      <c r="G317" s="12" t="s">
        <v>2287</v>
      </c>
      <c r="H317" s="12" t="s">
        <v>2195</v>
      </c>
      <c r="I317" s="12" t="s">
        <v>16</v>
      </c>
      <c r="J317" s="12" t="s">
        <v>2286</v>
      </c>
      <c r="K317" s="12" t="s">
        <v>2196</v>
      </c>
      <c r="L317" s="12" t="s">
        <v>1719</v>
      </c>
      <c r="M317" s="12" t="s">
        <v>1764</v>
      </c>
      <c r="N317" s="12" t="s">
        <v>1765</v>
      </c>
      <c r="O317" s="12" t="s">
        <v>1722</v>
      </c>
      <c r="P317" s="12"/>
    </row>
    <row r="318" spans="1:16" ht="57.6" x14ac:dyDescent="0.3">
      <c r="A318" s="12" t="s">
        <v>2288</v>
      </c>
      <c r="B318" s="12" t="s">
        <v>391</v>
      </c>
      <c r="C318" s="12" t="s">
        <v>17</v>
      </c>
      <c r="D318" s="12" t="s">
        <v>2192</v>
      </c>
      <c r="E318" s="12"/>
      <c r="F318" s="12" t="s">
        <v>2286</v>
      </c>
      <c r="G318" s="12" t="s">
        <v>2287</v>
      </c>
      <c r="H318" s="12" t="s">
        <v>2195</v>
      </c>
      <c r="I318" s="12" t="s">
        <v>16</v>
      </c>
      <c r="J318" s="12" t="s">
        <v>2286</v>
      </c>
      <c r="K318" s="12" t="s">
        <v>2196</v>
      </c>
      <c r="L318" s="12" t="s">
        <v>1719</v>
      </c>
      <c r="M318" s="12" t="s">
        <v>1764</v>
      </c>
      <c r="N318" s="12" t="s">
        <v>1765</v>
      </c>
      <c r="O318" s="12" t="s">
        <v>1722</v>
      </c>
      <c r="P318" s="12"/>
    </row>
    <row r="319" spans="1:16" ht="57.6" x14ac:dyDescent="0.3">
      <c r="A319" s="12" t="s">
        <v>2289</v>
      </c>
      <c r="B319" s="12" t="s">
        <v>394</v>
      </c>
      <c r="C319" s="12" t="s">
        <v>17</v>
      </c>
      <c r="D319" s="12" t="s">
        <v>2192</v>
      </c>
      <c r="E319" s="12"/>
      <c r="F319" s="12" t="s">
        <v>2286</v>
      </c>
      <c r="G319" s="12" t="s">
        <v>2287</v>
      </c>
      <c r="H319" s="12" t="s">
        <v>2195</v>
      </c>
      <c r="I319" s="12" t="s">
        <v>16</v>
      </c>
      <c r="J319" s="12" t="s">
        <v>2286</v>
      </c>
      <c r="K319" s="12" t="s">
        <v>2196</v>
      </c>
      <c r="L319" s="12" t="s">
        <v>1719</v>
      </c>
      <c r="M319" s="12" t="s">
        <v>1764</v>
      </c>
      <c r="N319" s="12" t="s">
        <v>1765</v>
      </c>
      <c r="O319" s="12" t="s">
        <v>1722</v>
      </c>
      <c r="P319" s="12"/>
    </row>
    <row r="320" spans="1:16" ht="57.6" x14ac:dyDescent="0.3">
      <c r="A320" s="12" t="s">
        <v>2290</v>
      </c>
      <c r="B320" s="12" t="s">
        <v>396</v>
      </c>
      <c r="C320" s="12" t="s">
        <v>17</v>
      </c>
      <c r="D320" s="12" t="s">
        <v>2192</v>
      </c>
      <c r="E320" s="12"/>
      <c r="F320" s="12" t="s">
        <v>2286</v>
      </c>
      <c r="G320" s="12" t="s">
        <v>2287</v>
      </c>
      <c r="H320" s="12" t="s">
        <v>2195</v>
      </c>
      <c r="I320" s="12" t="s">
        <v>16</v>
      </c>
      <c r="J320" s="12" t="s">
        <v>2286</v>
      </c>
      <c r="K320" s="12" t="s">
        <v>2196</v>
      </c>
      <c r="L320" s="12" t="s">
        <v>1719</v>
      </c>
      <c r="M320" s="12" t="s">
        <v>1764</v>
      </c>
      <c r="N320" s="12" t="s">
        <v>1765</v>
      </c>
      <c r="O320" s="12" t="s">
        <v>1722</v>
      </c>
      <c r="P320" s="12"/>
    </row>
    <row r="321" spans="1:16" ht="57.6" x14ac:dyDescent="0.3">
      <c r="A321" s="12" t="s">
        <v>2291</v>
      </c>
      <c r="B321" s="12" t="s">
        <v>398</v>
      </c>
      <c r="C321" s="12" t="s">
        <v>17</v>
      </c>
      <c r="D321" s="12" t="s">
        <v>2192</v>
      </c>
      <c r="E321" s="12"/>
      <c r="F321" s="12" t="s">
        <v>2292</v>
      </c>
      <c r="G321" s="12" t="s">
        <v>2293</v>
      </c>
      <c r="H321" s="12" t="s">
        <v>2195</v>
      </c>
      <c r="I321" s="12" t="s">
        <v>16</v>
      </c>
      <c r="J321" s="12" t="s">
        <v>2292</v>
      </c>
      <c r="K321" s="12" t="s">
        <v>2196</v>
      </c>
      <c r="L321" s="12" t="s">
        <v>1719</v>
      </c>
      <c r="M321" s="12" t="s">
        <v>1764</v>
      </c>
      <c r="N321" s="12" t="s">
        <v>1765</v>
      </c>
      <c r="O321" s="12" t="s">
        <v>1722</v>
      </c>
      <c r="P321" s="12"/>
    </row>
    <row r="322" spans="1:16" ht="43.2" x14ac:dyDescent="0.3">
      <c r="A322" s="12" t="s">
        <v>2294</v>
      </c>
      <c r="B322" s="12" t="s">
        <v>398</v>
      </c>
      <c r="C322" s="12" t="s">
        <v>17</v>
      </c>
      <c r="D322" s="12" t="s">
        <v>2198</v>
      </c>
      <c r="E322" s="12"/>
      <c r="F322" s="12" t="s">
        <v>403</v>
      </c>
      <c r="G322" s="12" t="s">
        <v>2188</v>
      </c>
      <c r="H322" s="12" t="s">
        <v>1732</v>
      </c>
      <c r="I322" s="12" t="s">
        <v>16</v>
      </c>
      <c r="J322" s="12" t="s">
        <v>403</v>
      </c>
      <c r="K322" s="12" t="s">
        <v>60</v>
      </c>
      <c r="L322" s="12" t="s">
        <v>1719</v>
      </c>
      <c r="M322" s="12" t="s">
        <v>1764</v>
      </c>
      <c r="N322" s="12" t="s">
        <v>1765</v>
      </c>
      <c r="O322" s="12" t="s">
        <v>1722</v>
      </c>
      <c r="P322" s="12"/>
    </row>
    <row r="323" spans="1:16" ht="57.6" x14ac:dyDescent="0.3">
      <c r="A323" s="12" t="s">
        <v>2295</v>
      </c>
      <c r="B323" s="12" t="s">
        <v>406</v>
      </c>
      <c r="C323" s="12" t="s">
        <v>17</v>
      </c>
      <c r="D323" s="12" t="s">
        <v>2192</v>
      </c>
      <c r="E323" s="12" t="s">
        <v>411</v>
      </c>
      <c r="F323" s="12" t="s">
        <v>2292</v>
      </c>
      <c r="G323" s="12" t="s">
        <v>2293</v>
      </c>
      <c r="H323" s="12" t="s">
        <v>2195</v>
      </c>
      <c r="I323" s="12" t="s">
        <v>16</v>
      </c>
      <c r="J323" s="12" t="s">
        <v>2292</v>
      </c>
      <c r="K323" s="12" t="s">
        <v>2196</v>
      </c>
      <c r="L323" s="12" t="s">
        <v>1719</v>
      </c>
      <c r="M323" s="12" t="s">
        <v>1764</v>
      </c>
      <c r="N323" s="12" t="s">
        <v>1765</v>
      </c>
      <c r="O323" s="12" t="s">
        <v>1722</v>
      </c>
      <c r="P323" s="12"/>
    </row>
    <row r="324" spans="1:16" ht="57.6" x14ac:dyDescent="0.3">
      <c r="A324" s="12" t="s">
        <v>2296</v>
      </c>
      <c r="B324" s="12" t="s">
        <v>406</v>
      </c>
      <c r="C324" s="12" t="s">
        <v>17</v>
      </c>
      <c r="D324" s="12" t="s">
        <v>2198</v>
      </c>
      <c r="E324" s="12" t="s">
        <v>411</v>
      </c>
      <c r="F324" s="12" t="s">
        <v>410</v>
      </c>
      <c r="G324" s="12" t="s">
        <v>1876</v>
      </c>
      <c r="H324" s="12" t="s">
        <v>2199</v>
      </c>
      <c r="I324" s="12" t="s">
        <v>16</v>
      </c>
      <c r="J324" s="12" t="s">
        <v>410</v>
      </c>
      <c r="K324" s="12" t="s">
        <v>60</v>
      </c>
      <c r="L324" s="12" t="s">
        <v>1719</v>
      </c>
      <c r="M324" s="12" t="s">
        <v>1764</v>
      </c>
      <c r="N324" s="12" t="s">
        <v>1765</v>
      </c>
      <c r="O324" s="12" t="s">
        <v>1722</v>
      </c>
      <c r="P324" s="12"/>
    </row>
    <row r="325" spans="1:16" ht="57.6" x14ac:dyDescent="0.3">
      <c r="A325" s="12" t="s">
        <v>2297</v>
      </c>
      <c r="B325" s="12" t="s">
        <v>414</v>
      </c>
      <c r="C325" s="12" t="s">
        <v>17</v>
      </c>
      <c r="D325" s="12" t="s">
        <v>2192</v>
      </c>
      <c r="E325" s="12"/>
      <c r="F325" s="12" t="s">
        <v>2292</v>
      </c>
      <c r="G325" s="12" t="s">
        <v>2293</v>
      </c>
      <c r="H325" s="12" t="s">
        <v>2195</v>
      </c>
      <c r="I325" s="12" t="s">
        <v>16</v>
      </c>
      <c r="J325" s="12" t="s">
        <v>2292</v>
      </c>
      <c r="K325" s="12" t="s">
        <v>2196</v>
      </c>
      <c r="L325" s="12" t="s">
        <v>1719</v>
      </c>
      <c r="M325" s="12" t="s">
        <v>1764</v>
      </c>
      <c r="N325" s="12" t="s">
        <v>1765</v>
      </c>
      <c r="O325" s="12" t="s">
        <v>1722</v>
      </c>
      <c r="P325" s="12"/>
    </row>
    <row r="326" spans="1:16" ht="43.2" x14ac:dyDescent="0.3">
      <c r="A326" s="12" t="s">
        <v>2298</v>
      </c>
      <c r="B326" s="12" t="s">
        <v>414</v>
      </c>
      <c r="C326" s="12" t="s">
        <v>17</v>
      </c>
      <c r="D326" s="12" t="s">
        <v>2198</v>
      </c>
      <c r="E326" s="12"/>
      <c r="F326" s="12" t="s">
        <v>403</v>
      </c>
      <c r="G326" s="12" t="s">
        <v>2188</v>
      </c>
      <c r="H326" s="12" t="s">
        <v>1732</v>
      </c>
      <c r="I326" s="12" t="s">
        <v>16</v>
      </c>
      <c r="J326" s="12" t="s">
        <v>403</v>
      </c>
      <c r="K326" s="12" t="s">
        <v>60</v>
      </c>
      <c r="L326" s="12" t="s">
        <v>1719</v>
      </c>
      <c r="M326" s="12" t="s">
        <v>1764</v>
      </c>
      <c r="N326" s="12" t="s">
        <v>1765</v>
      </c>
      <c r="O326" s="12" t="s">
        <v>1722</v>
      </c>
      <c r="P326" s="12"/>
    </row>
    <row r="327" spans="1:16" ht="57.6" x14ac:dyDescent="0.3">
      <c r="A327" s="12" t="s">
        <v>2299</v>
      </c>
      <c r="B327" s="12" t="s">
        <v>418</v>
      </c>
      <c r="C327" s="12" t="s">
        <v>17</v>
      </c>
      <c r="D327" s="12" t="s">
        <v>2192</v>
      </c>
      <c r="E327" s="12"/>
      <c r="F327" s="12" t="s">
        <v>2300</v>
      </c>
      <c r="G327" s="12" t="s">
        <v>2301</v>
      </c>
      <c r="H327" s="12" t="s">
        <v>2195</v>
      </c>
      <c r="I327" s="12" t="s">
        <v>16</v>
      </c>
      <c r="J327" s="12" t="s">
        <v>2300</v>
      </c>
      <c r="K327" s="12" t="s">
        <v>2196</v>
      </c>
      <c r="L327" s="12" t="s">
        <v>1719</v>
      </c>
      <c r="M327" s="12" t="s">
        <v>1764</v>
      </c>
      <c r="N327" s="12" t="s">
        <v>1765</v>
      </c>
      <c r="O327" s="12" t="s">
        <v>1722</v>
      </c>
      <c r="P327" s="12"/>
    </row>
    <row r="328" spans="1:16" ht="57.6" x14ac:dyDescent="0.3">
      <c r="A328" s="12" t="s">
        <v>2302</v>
      </c>
      <c r="B328" s="12" t="s">
        <v>421</v>
      </c>
      <c r="C328" s="12" t="s">
        <v>17</v>
      </c>
      <c r="D328" s="12" t="s">
        <v>2192</v>
      </c>
      <c r="E328" s="12"/>
      <c r="F328" s="12" t="s">
        <v>2303</v>
      </c>
      <c r="G328" s="12" t="s">
        <v>2304</v>
      </c>
      <c r="H328" s="12" t="s">
        <v>2195</v>
      </c>
      <c r="I328" s="12" t="s">
        <v>16</v>
      </c>
      <c r="J328" s="12" t="s">
        <v>2303</v>
      </c>
      <c r="K328" s="12" t="s">
        <v>2196</v>
      </c>
      <c r="L328" s="12" t="s">
        <v>1719</v>
      </c>
      <c r="M328" s="12" t="s">
        <v>1764</v>
      </c>
      <c r="N328" s="12" t="s">
        <v>1765</v>
      </c>
      <c r="O328" s="12" t="s">
        <v>1722</v>
      </c>
      <c r="P328" s="12"/>
    </row>
    <row r="329" spans="1:16" ht="57.6" x14ac:dyDescent="0.3">
      <c r="A329" s="12" t="s">
        <v>2305</v>
      </c>
      <c r="B329" s="12" t="s">
        <v>426</v>
      </c>
      <c r="C329" s="12" t="s">
        <v>17</v>
      </c>
      <c r="D329" s="12" t="s">
        <v>2192</v>
      </c>
      <c r="E329" s="12"/>
      <c r="F329" s="12" t="s">
        <v>2303</v>
      </c>
      <c r="G329" s="12" t="s">
        <v>2304</v>
      </c>
      <c r="H329" s="12" t="s">
        <v>2195</v>
      </c>
      <c r="I329" s="12" t="s">
        <v>16</v>
      </c>
      <c r="J329" s="12" t="s">
        <v>2303</v>
      </c>
      <c r="K329" s="12" t="s">
        <v>2196</v>
      </c>
      <c r="L329" s="12" t="s">
        <v>1719</v>
      </c>
      <c r="M329" s="12" t="s">
        <v>1764</v>
      </c>
      <c r="N329" s="12" t="s">
        <v>1765</v>
      </c>
      <c r="O329" s="12" t="s">
        <v>1722</v>
      </c>
      <c r="P329" s="12"/>
    </row>
    <row r="330" spans="1:16" ht="57.6" x14ac:dyDescent="0.3">
      <c r="A330" s="12" t="s">
        <v>2306</v>
      </c>
      <c r="B330" s="12" t="s">
        <v>428</v>
      </c>
      <c r="C330" s="12" t="s">
        <v>17</v>
      </c>
      <c r="D330" s="12" t="s">
        <v>2192</v>
      </c>
      <c r="E330" s="12"/>
      <c r="F330" s="12" t="s">
        <v>2303</v>
      </c>
      <c r="G330" s="12" t="s">
        <v>2304</v>
      </c>
      <c r="H330" s="12" t="s">
        <v>2195</v>
      </c>
      <c r="I330" s="12" t="s">
        <v>16</v>
      </c>
      <c r="J330" s="12" t="s">
        <v>2303</v>
      </c>
      <c r="K330" s="12" t="s">
        <v>2196</v>
      </c>
      <c r="L330" s="12" t="s">
        <v>1719</v>
      </c>
      <c r="M330" s="12" t="s">
        <v>1764</v>
      </c>
      <c r="N330" s="12" t="s">
        <v>1765</v>
      </c>
      <c r="O330" s="12" t="s">
        <v>1722</v>
      </c>
      <c r="P330" s="12"/>
    </row>
    <row r="331" spans="1:16" ht="57.6" x14ac:dyDescent="0.3">
      <c r="A331" s="12" t="s">
        <v>2307</v>
      </c>
      <c r="B331" s="12" t="s">
        <v>430</v>
      </c>
      <c r="C331" s="12" t="s">
        <v>17</v>
      </c>
      <c r="D331" s="12" t="s">
        <v>2192</v>
      </c>
      <c r="E331" s="12"/>
      <c r="F331" s="12" t="s">
        <v>2303</v>
      </c>
      <c r="G331" s="12" t="s">
        <v>2304</v>
      </c>
      <c r="H331" s="12" t="s">
        <v>2195</v>
      </c>
      <c r="I331" s="12" t="s">
        <v>16</v>
      </c>
      <c r="J331" s="12" t="s">
        <v>2303</v>
      </c>
      <c r="K331" s="12" t="s">
        <v>2196</v>
      </c>
      <c r="L331" s="12" t="s">
        <v>1719</v>
      </c>
      <c r="M331" s="12" t="s">
        <v>1764</v>
      </c>
      <c r="N331" s="12" t="s">
        <v>1765</v>
      </c>
      <c r="O331" s="12" t="s">
        <v>1722</v>
      </c>
      <c r="P331" s="12"/>
    </row>
    <row r="332" spans="1:16" ht="57.6" x14ac:dyDescent="0.3">
      <c r="A332" s="12" t="s">
        <v>2308</v>
      </c>
      <c r="B332" s="12" t="s">
        <v>432</v>
      </c>
      <c r="C332" s="12" t="s">
        <v>17</v>
      </c>
      <c r="D332" s="12" t="s">
        <v>2192</v>
      </c>
      <c r="E332" s="12"/>
      <c r="F332" s="12" t="s">
        <v>2303</v>
      </c>
      <c r="G332" s="12" t="s">
        <v>2304</v>
      </c>
      <c r="H332" s="12" t="s">
        <v>2195</v>
      </c>
      <c r="I332" s="12" t="s">
        <v>16</v>
      </c>
      <c r="J332" s="12" t="s">
        <v>2303</v>
      </c>
      <c r="K332" s="12" t="s">
        <v>2196</v>
      </c>
      <c r="L332" s="12" t="s">
        <v>1719</v>
      </c>
      <c r="M332" s="12" t="s">
        <v>1764</v>
      </c>
      <c r="N332" s="12" t="s">
        <v>1765</v>
      </c>
      <c r="O332" s="12" t="s">
        <v>1722</v>
      </c>
      <c r="P332" s="12"/>
    </row>
    <row r="333" spans="1:16" ht="57.6" x14ac:dyDescent="0.3">
      <c r="A333" s="12" t="s">
        <v>2309</v>
      </c>
      <c r="B333" s="12" t="s">
        <v>435</v>
      </c>
      <c r="C333" s="12" t="s">
        <v>17</v>
      </c>
      <c r="D333" s="12" t="s">
        <v>2192</v>
      </c>
      <c r="E333" s="12"/>
      <c r="F333" s="12" t="s">
        <v>2310</v>
      </c>
      <c r="G333" s="12" t="s">
        <v>2311</v>
      </c>
      <c r="H333" s="12" t="s">
        <v>2195</v>
      </c>
      <c r="I333" s="12" t="s">
        <v>16</v>
      </c>
      <c r="J333" s="12" t="s">
        <v>2310</v>
      </c>
      <c r="K333" s="12" t="s">
        <v>2196</v>
      </c>
      <c r="L333" s="12" t="s">
        <v>1719</v>
      </c>
      <c r="M333" s="12" t="s">
        <v>1764</v>
      </c>
      <c r="N333" s="12" t="s">
        <v>1765</v>
      </c>
      <c r="O333" s="12" t="s">
        <v>1722</v>
      </c>
      <c r="P333" s="12"/>
    </row>
    <row r="334" spans="1:16" ht="57.6" x14ac:dyDescent="0.3">
      <c r="A334" s="12" t="s">
        <v>2312</v>
      </c>
      <c r="B334" s="12" t="s">
        <v>439</v>
      </c>
      <c r="C334" s="12" t="s">
        <v>17</v>
      </c>
      <c r="D334" s="12" t="s">
        <v>2192</v>
      </c>
      <c r="E334" s="12"/>
      <c r="F334" s="12" t="s">
        <v>2310</v>
      </c>
      <c r="G334" s="12" t="s">
        <v>2311</v>
      </c>
      <c r="H334" s="12" t="s">
        <v>2195</v>
      </c>
      <c r="I334" s="12" t="s">
        <v>16</v>
      </c>
      <c r="J334" s="12" t="s">
        <v>2310</v>
      </c>
      <c r="K334" s="12" t="s">
        <v>2196</v>
      </c>
      <c r="L334" s="12" t="s">
        <v>1719</v>
      </c>
      <c r="M334" s="12" t="s">
        <v>1764</v>
      </c>
      <c r="N334" s="12" t="s">
        <v>1765</v>
      </c>
      <c r="O334" s="12" t="s">
        <v>1722</v>
      </c>
      <c r="P334" s="12"/>
    </row>
    <row r="335" spans="1:16" ht="57.6" x14ac:dyDescent="0.3">
      <c r="A335" s="12" t="s">
        <v>2313</v>
      </c>
      <c r="B335" s="12" t="s">
        <v>442</v>
      </c>
      <c r="C335" s="12" t="s">
        <v>17</v>
      </c>
      <c r="D335" s="12" t="s">
        <v>2192</v>
      </c>
      <c r="E335" s="12"/>
      <c r="F335" s="12" t="s">
        <v>2310</v>
      </c>
      <c r="G335" s="12" t="s">
        <v>2311</v>
      </c>
      <c r="H335" s="12" t="s">
        <v>2195</v>
      </c>
      <c r="I335" s="12" t="s">
        <v>16</v>
      </c>
      <c r="J335" s="12" t="s">
        <v>2310</v>
      </c>
      <c r="K335" s="12" t="s">
        <v>2196</v>
      </c>
      <c r="L335" s="12" t="s">
        <v>1719</v>
      </c>
      <c r="M335" s="12" t="s">
        <v>1764</v>
      </c>
      <c r="N335" s="12" t="s">
        <v>1765</v>
      </c>
      <c r="O335" s="12" t="s">
        <v>1722</v>
      </c>
      <c r="P335" s="12"/>
    </row>
    <row r="336" spans="1:16" ht="57.6" x14ac:dyDescent="0.3">
      <c r="A336" s="12" t="s">
        <v>2314</v>
      </c>
      <c r="B336" s="12" t="s">
        <v>444</v>
      </c>
      <c r="C336" s="12" t="s">
        <v>23</v>
      </c>
      <c r="D336" s="12" t="s">
        <v>2192</v>
      </c>
      <c r="E336" s="12"/>
      <c r="F336" s="12" t="s">
        <v>2315</v>
      </c>
      <c r="G336" s="12" t="s">
        <v>2316</v>
      </c>
      <c r="H336" s="12" t="s">
        <v>2195</v>
      </c>
      <c r="I336" s="12" t="s">
        <v>16</v>
      </c>
      <c r="J336" s="12" t="s">
        <v>2315</v>
      </c>
      <c r="K336" s="12" t="s">
        <v>2196</v>
      </c>
      <c r="L336" s="12" t="s">
        <v>1719</v>
      </c>
      <c r="M336" s="12" t="s">
        <v>1764</v>
      </c>
      <c r="N336" s="12" t="s">
        <v>1765</v>
      </c>
      <c r="O336" s="12" t="s">
        <v>1722</v>
      </c>
      <c r="P336" s="12"/>
    </row>
    <row r="337" spans="1:16" ht="57.6" x14ac:dyDescent="0.3">
      <c r="A337" s="12" t="s">
        <v>2317</v>
      </c>
      <c r="B337" s="12" t="s">
        <v>452</v>
      </c>
      <c r="C337" s="12" t="s">
        <v>23</v>
      </c>
      <c r="D337" s="12" t="s">
        <v>2192</v>
      </c>
      <c r="E337" s="12"/>
      <c r="F337" s="12" t="s">
        <v>2315</v>
      </c>
      <c r="G337" s="12" t="s">
        <v>2316</v>
      </c>
      <c r="H337" s="12" t="s">
        <v>2195</v>
      </c>
      <c r="I337" s="12" t="s">
        <v>16</v>
      </c>
      <c r="J337" s="12" t="s">
        <v>2315</v>
      </c>
      <c r="K337" s="12" t="s">
        <v>2196</v>
      </c>
      <c r="L337" s="12" t="s">
        <v>1719</v>
      </c>
      <c r="M337" s="12" t="s">
        <v>1764</v>
      </c>
      <c r="N337" s="12" t="s">
        <v>1765</v>
      </c>
      <c r="O337" s="12" t="s">
        <v>1722</v>
      </c>
      <c r="P337" s="12"/>
    </row>
    <row r="338" spans="1:16" ht="57.6" x14ac:dyDescent="0.3">
      <c r="A338" s="12" t="s">
        <v>2318</v>
      </c>
      <c r="B338" s="12" t="s">
        <v>455</v>
      </c>
      <c r="C338" s="12" t="s">
        <v>23</v>
      </c>
      <c r="D338" s="12" t="s">
        <v>2192</v>
      </c>
      <c r="E338" s="12"/>
      <c r="F338" s="12" t="s">
        <v>2315</v>
      </c>
      <c r="G338" s="12" t="s">
        <v>2316</v>
      </c>
      <c r="H338" s="12" t="s">
        <v>2195</v>
      </c>
      <c r="I338" s="12" t="s">
        <v>16</v>
      </c>
      <c r="J338" s="12" t="s">
        <v>2315</v>
      </c>
      <c r="K338" s="12" t="s">
        <v>2196</v>
      </c>
      <c r="L338" s="12" t="s">
        <v>1719</v>
      </c>
      <c r="M338" s="12" t="s">
        <v>1764</v>
      </c>
      <c r="N338" s="12" t="s">
        <v>1765</v>
      </c>
      <c r="O338" s="12" t="s">
        <v>1722</v>
      </c>
      <c r="P338" s="12"/>
    </row>
    <row r="339" spans="1:16" ht="57.6" x14ac:dyDescent="0.3">
      <c r="A339" s="12" t="s">
        <v>2319</v>
      </c>
      <c r="B339" s="12" t="s">
        <v>458</v>
      </c>
      <c r="C339" s="12" t="s">
        <v>23</v>
      </c>
      <c r="D339" s="12" t="s">
        <v>2192</v>
      </c>
      <c r="E339" s="12"/>
      <c r="F339" s="12" t="s">
        <v>2315</v>
      </c>
      <c r="G339" s="12" t="s">
        <v>2316</v>
      </c>
      <c r="H339" s="12" t="s">
        <v>2195</v>
      </c>
      <c r="I339" s="12" t="s">
        <v>16</v>
      </c>
      <c r="J339" s="12" t="s">
        <v>2315</v>
      </c>
      <c r="K339" s="12" t="s">
        <v>2196</v>
      </c>
      <c r="L339" s="12" t="s">
        <v>1719</v>
      </c>
      <c r="M339" s="12" t="s">
        <v>1764</v>
      </c>
      <c r="N339" s="12" t="s">
        <v>1765</v>
      </c>
      <c r="O339" s="12" t="s">
        <v>1722</v>
      </c>
      <c r="P339" s="12"/>
    </row>
    <row r="340" spans="1:16" ht="57.6" x14ac:dyDescent="0.3">
      <c r="A340" s="12" t="s">
        <v>2320</v>
      </c>
      <c r="B340" s="12" t="s">
        <v>461</v>
      </c>
      <c r="C340" s="12" t="s">
        <v>23</v>
      </c>
      <c r="D340" s="12" t="s">
        <v>2192</v>
      </c>
      <c r="E340" s="12"/>
      <c r="F340" s="12" t="s">
        <v>2315</v>
      </c>
      <c r="G340" s="12" t="s">
        <v>2316</v>
      </c>
      <c r="H340" s="12" t="s">
        <v>2195</v>
      </c>
      <c r="I340" s="12" t="s">
        <v>16</v>
      </c>
      <c r="J340" s="12" t="s">
        <v>2315</v>
      </c>
      <c r="K340" s="12" t="s">
        <v>2196</v>
      </c>
      <c r="L340" s="12" t="s">
        <v>1719</v>
      </c>
      <c r="M340" s="12" t="s">
        <v>1764</v>
      </c>
      <c r="N340" s="12" t="s">
        <v>1765</v>
      </c>
      <c r="O340" s="12" t="s">
        <v>1722</v>
      </c>
      <c r="P340" s="12"/>
    </row>
    <row r="341" spans="1:16" ht="57.6" x14ac:dyDescent="0.3">
      <c r="A341" s="12" t="s">
        <v>2321</v>
      </c>
      <c r="B341" s="12" t="s">
        <v>464</v>
      </c>
      <c r="C341" s="12" t="s">
        <v>23</v>
      </c>
      <c r="D341" s="12" t="s">
        <v>2192</v>
      </c>
      <c r="E341" s="12"/>
      <c r="F341" s="12" t="s">
        <v>2315</v>
      </c>
      <c r="G341" s="12" t="s">
        <v>2316</v>
      </c>
      <c r="H341" s="12" t="s">
        <v>2195</v>
      </c>
      <c r="I341" s="12" t="s">
        <v>16</v>
      </c>
      <c r="J341" s="12" t="s">
        <v>2315</v>
      </c>
      <c r="K341" s="12" t="s">
        <v>2196</v>
      </c>
      <c r="L341" s="12" t="s">
        <v>1719</v>
      </c>
      <c r="M341" s="12" t="s">
        <v>1764</v>
      </c>
      <c r="N341" s="12" t="s">
        <v>1765</v>
      </c>
      <c r="O341" s="12" t="s">
        <v>1722</v>
      </c>
      <c r="P341" s="12"/>
    </row>
    <row r="342" spans="1:16" ht="57.6" x14ac:dyDescent="0.3">
      <c r="A342" s="12" t="s">
        <v>2322</v>
      </c>
      <c r="B342" s="12" t="s">
        <v>467</v>
      </c>
      <c r="C342" s="12" t="s">
        <v>23</v>
      </c>
      <c r="D342" s="12" t="s">
        <v>2192</v>
      </c>
      <c r="E342" s="12"/>
      <c r="F342" s="12" t="s">
        <v>2315</v>
      </c>
      <c r="G342" s="12" t="s">
        <v>2316</v>
      </c>
      <c r="H342" s="12" t="s">
        <v>2195</v>
      </c>
      <c r="I342" s="12" t="s">
        <v>16</v>
      </c>
      <c r="J342" s="12" t="s">
        <v>2315</v>
      </c>
      <c r="K342" s="12" t="s">
        <v>2196</v>
      </c>
      <c r="L342" s="12" t="s">
        <v>1719</v>
      </c>
      <c r="M342" s="12" t="s">
        <v>1764</v>
      </c>
      <c r="N342" s="12" t="s">
        <v>1765</v>
      </c>
      <c r="O342" s="12" t="s">
        <v>1722</v>
      </c>
      <c r="P342" s="12"/>
    </row>
    <row r="343" spans="1:16" ht="57.6" x14ac:dyDescent="0.3">
      <c r="A343" s="12" t="s">
        <v>2323</v>
      </c>
      <c r="B343" s="12" t="s">
        <v>470</v>
      </c>
      <c r="C343" s="12" t="s">
        <v>23</v>
      </c>
      <c r="D343" s="12" t="s">
        <v>2192</v>
      </c>
      <c r="E343" s="12"/>
      <c r="F343" s="12" t="s">
        <v>2315</v>
      </c>
      <c r="G343" s="12" t="s">
        <v>2316</v>
      </c>
      <c r="H343" s="12" t="s">
        <v>2195</v>
      </c>
      <c r="I343" s="12" t="s">
        <v>16</v>
      </c>
      <c r="J343" s="12" t="s">
        <v>2315</v>
      </c>
      <c r="K343" s="12" t="s">
        <v>2196</v>
      </c>
      <c r="L343" s="12" t="s">
        <v>1719</v>
      </c>
      <c r="M343" s="12" t="s">
        <v>1764</v>
      </c>
      <c r="N343" s="12" t="s">
        <v>1765</v>
      </c>
      <c r="O343" s="12" t="s">
        <v>1722</v>
      </c>
      <c r="P343" s="12"/>
    </row>
    <row r="344" spans="1:16" ht="57.6" x14ac:dyDescent="0.3">
      <c r="A344" s="12" t="s">
        <v>2324</v>
      </c>
      <c r="B344" s="12" t="s">
        <v>26</v>
      </c>
      <c r="C344" s="12" t="s">
        <v>23</v>
      </c>
      <c r="D344" s="12" t="s">
        <v>2192</v>
      </c>
      <c r="E344" s="12"/>
      <c r="F344" s="12" t="s">
        <v>2315</v>
      </c>
      <c r="G344" s="12" t="s">
        <v>2316</v>
      </c>
      <c r="H344" s="12" t="s">
        <v>2195</v>
      </c>
      <c r="I344" s="12" t="s">
        <v>16</v>
      </c>
      <c r="J344" s="12" t="s">
        <v>2315</v>
      </c>
      <c r="K344" s="12" t="s">
        <v>2196</v>
      </c>
      <c r="L344" s="12" t="s">
        <v>1719</v>
      </c>
      <c r="M344" s="12" t="s">
        <v>1764</v>
      </c>
      <c r="N344" s="12" t="s">
        <v>1765</v>
      </c>
      <c r="O344" s="12" t="s">
        <v>1722</v>
      </c>
      <c r="P344" s="12"/>
    </row>
    <row r="345" spans="1:16" ht="57.6" x14ac:dyDescent="0.3">
      <c r="A345" s="12" t="s">
        <v>2325</v>
      </c>
      <c r="B345" s="12" t="s">
        <v>475</v>
      </c>
      <c r="C345" s="12" t="s">
        <v>23</v>
      </c>
      <c r="D345" s="12" t="s">
        <v>2192</v>
      </c>
      <c r="E345" s="12"/>
      <c r="F345" s="12" t="s">
        <v>2315</v>
      </c>
      <c r="G345" s="12" t="s">
        <v>2316</v>
      </c>
      <c r="H345" s="12" t="s">
        <v>2195</v>
      </c>
      <c r="I345" s="12" t="s">
        <v>16</v>
      </c>
      <c r="J345" s="12" t="s">
        <v>2315</v>
      </c>
      <c r="K345" s="12" t="s">
        <v>2196</v>
      </c>
      <c r="L345" s="12" t="s">
        <v>1719</v>
      </c>
      <c r="M345" s="12" t="s">
        <v>1764</v>
      </c>
      <c r="N345" s="12" t="s">
        <v>1765</v>
      </c>
      <c r="O345" s="12" t="s">
        <v>1722</v>
      </c>
      <c r="P345" s="12"/>
    </row>
    <row r="346" spans="1:16" ht="57.6" x14ac:dyDescent="0.3">
      <c r="A346" s="12" t="s">
        <v>2326</v>
      </c>
      <c r="B346" s="12" t="s">
        <v>478</v>
      </c>
      <c r="C346" s="12" t="s">
        <v>23</v>
      </c>
      <c r="D346" s="12" t="s">
        <v>2192</v>
      </c>
      <c r="E346" s="12"/>
      <c r="F346" s="12" t="s">
        <v>2315</v>
      </c>
      <c r="G346" s="12" t="s">
        <v>2316</v>
      </c>
      <c r="H346" s="12" t="s">
        <v>2195</v>
      </c>
      <c r="I346" s="12" t="s">
        <v>16</v>
      </c>
      <c r="J346" s="12" t="s">
        <v>2315</v>
      </c>
      <c r="K346" s="12" t="s">
        <v>2196</v>
      </c>
      <c r="L346" s="12" t="s">
        <v>1719</v>
      </c>
      <c r="M346" s="12" t="s">
        <v>1764</v>
      </c>
      <c r="N346" s="12" t="s">
        <v>1765</v>
      </c>
      <c r="O346" s="12" t="s">
        <v>1722</v>
      </c>
      <c r="P346" s="12"/>
    </row>
    <row r="347" spans="1:16" ht="57.6" x14ac:dyDescent="0.3">
      <c r="A347" s="12" t="s">
        <v>2327</v>
      </c>
      <c r="B347" s="12" t="s">
        <v>481</v>
      </c>
      <c r="C347" s="12" t="s">
        <v>23</v>
      </c>
      <c r="D347" s="12" t="s">
        <v>2192</v>
      </c>
      <c r="E347" s="12"/>
      <c r="F347" s="12" t="s">
        <v>2315</v>
      </c>
      <c r="G347" s="12" t="s">
        <v>2316</v>
      </c>
      <c r="H347" s="12" t="s">
        <v>2195</v>
      </c>
      <c r="I347" s="12" t="s">
        <v>16</v>
      </c>
      <c r="J347" s="12" t="s">
        <v>2315</v>
      </c>
      <c r="K347" s="12" t="s">
        <v>2196</v>
      </c>
      <c r="L347" s="12" t="s">
        <v>1719</v>
      </c>
      <c r="M347" s="12" t="s">
        <v>1764</v>
      </c>
      <c r="N347" s="12" t="s">
        <v>1765</v>
      </c>
      <c r="O347" s="12" t="s">
        <v>1722</v>
      </c>
      <c r="P347" s="12"/>
    </row>
    <row r="348" spans="1:16" ht="57.6" x14ac:dyDescent="0.3">
      <c r="A348" s="12" t="s">
        <v>2328</v>
      </c>
      <c r="B348" s="12" t="s">
        <v>484</v>
      </c>
      <c r="C348" s="12" t="s">
        <v>23</v>
      </c>
      <c r="D348" s="12" t="s">
        <v>2192</v>
      </c>
      <c r="E348" s="12"/>
      <c r="F348" s="12" t="s">
        <v>2315</v>
      </c>
      <c r="G348" s="12" t="s">
        <v>2316</v>
      </c>
      <c r="H348" s="12" t="s">
        <v>2195</v>
      </c>
      <c r="I348" s="12" t="s">
        <v>16</v>
      </c>
      <c r="J348" s="12" t="s">
        <v>2315</v>
      </c>
      <c r="K348" s="12" t="s">
        <v>2196</v>
      </c>
      <c r="L348" s="12" t="s">
        <v>1719</v>
      </c>
      <c r="M348" s="12" t="s">
        <v>1764</v>
      </c>
      <c r="N348" s="12" t="s">
        <v>1765</v>
      </c>
      <c r="O348" s="12" t="s">
        <v>1722</v>
      </c>
      <c r="P348" s="12"/>
    </row>
    <row r="349" spans="1:16" ht="57.6" x14ac:dyDescent="0.3">
      <c r="A349" s="12" t="s">
        <v>2329</v>
      </c>
      <c r="B349" s="12" t="s">
        <v>487</v>
      </c>
      <c r="C349" s="12" t="s">
        <v>23</v>
      </c>
      <c r="D349" s="12" t="s">
        <v>2192</v>
      </c>
      <c r="E349" s="12"/>
      <c r="F349" s="12" t="s">
        <v>2315</v>
      </c>
      <c r="G349" s="12" t="s">
        <v>2316</v>
      </c>
      <c r="H349" s="12" t="s">
        <v>2195</v>
      </c>
      <c r="I349" s="12" t="s">
        <v>16</v>
      </c>
      <c r="J349" s="12" t="s">
        <v>2315</v>
      </c>
      <c r="K349" s="12" t="s">
        <v>2196</v>
      </c>
      <c r="L349" s="12" t="s">
        <v>1719</v>
      </c>
      <c r="M349" s="12" t="s">
        <v>1764</v>
      </c>
      <c r="N349" s="12" t="s">
        <v>1765</v>
      </c>
      <c r="O349" s="12" t="s">
        <v>1722</v>
      </c>
      <c r="P349" s="12"/>
    </row>
    <row r="350" spans="1:16" ht="57.6" x14ac:dyDescent="0.3">
      <c r="A350" s="12" t="s">
        <v>2330</v>
      </c>
      <c r="B350" s="12" t="s">
        <v>490</v>
      </c>
      <c r="C350" s="12" t="s">
        <v>23</v>
      </c>
      <c r="D350" s="12" t="s">
        <v>2192</v>
      </c>
      <c r="E350" s="12"/>
      <c r="F350" s="12" t="s">
        <v>2315</v>
      </c>
      <c r="G350" s="12" t="s">
        <v>2316</v>
      </c>
      <c r="H350" s="12" t="s">
        <v>2195</v>
      </c>
      <c r="I350" s="12" t="s">
        <v>16</v>
      </c>
      <c r="J350" s="12" t="s">
        <v>2315</v>
      </c>
      <c r="K350" s="12" t="s">
        <v>2196</v>
      </c>
      <c r="L350" s="12" t="s">
        <v>1719</v>
      </c>
      <c r="M350" s="12" t="s">
        <v>1764</v>
      </c>
      <c r="N350" s="12" t="s">
        <v>1765</v>
      </c>
      <c r="O350" s="12" t="s">
        <v>1722</v>
      </c>
      <c r="P350" s="12"/>
    </row>
    <row r="351" spans="1:16" ht="57.6" x14ac:dyDescent="0.3">
      <c r="A351" s="12" t="s">
        <v>2331</v>
      </c>
      <c r="B351" s="12" t="s">
        <v>493</v>
      </c>
      <c r="C351" s="12" t="s">
        <v>23</v>
      </c>
      <c r="D351" s="12" t="s">
        <v>2192</v>
      </c>
      <c r="E351" s="12"/>
      <c r="F351" s="12" t="s">
        <v>2315</v>
      </c>
      <c r="G351" s="12" t="s">
        <v>2316</v>
      </c>
      <c r="H351" s="12" t="s">
        <v>2195</v>
      </c>
      <c r="I351" s="12" t="s">
        <v>16</v>
      </c>
      <c r="J351" s="12" t="s">
        <v>2315</v>
      </c>
      <c r="K351" s="12" t="s">
        <v>2196</v>
      </c>
      <c r="L351" s="12" t="s">
        <v>1719</v>
      </c>
      <c r="M351" s="12" t="s">
        <v>1764</v>
      </c>
      <c r="N351" s="12" t="s">
        <v>1765</v>
      </c>
      <c r="O351" s="12" t="s">
        <v>1722</v>
      </c>
      <c r="P351" s="12"/>
    </row>
    <row r="352" spans="1:16" ht="57.6" x14ac:dyDescent="0.3">
      <c r="A352" s="12" t="s">
        <v>2332</v>
      </c>
      <c r="B352" s="12" t="s">
        <v>495</v>
      </c>
      <c r="C352" s="12" t="s">
        <v>23</v>
      </c>
      <c r="D352" s="12" t="s">
        <v>2192</v>
      </c>
      <c r="E352" s="12"/>
      <c r="F352" s="12" t="s">
        <v>2315</v>
      </c>
      <c r="G352" s="12" t="s">
        <v>2316</v>
      </c>
      <c r="H352" s="12" t="s">
        <v>2195</v>
      </c>
      <c r="I352" s="12" t="s">
        <v>16</v>
      </c>
      <c r="J352" s="12" t="s">
        <v>2315</v>
      </c>
      <c r="K352" s="12" t="s">
        <v>2196</v>
      </c>
      <c r="L352" s="12" t="s">
        <v>1719</v>
      </c>
      <c r="M352" s="12" t="s">
        <v>1764</v>
      </c>
      <c r="N352" s="12" t="s">
        <v>1765</v>
      </c>
      <c r="O352" s="12" t="s">
        <v>1722</v>
      </c>
      <c r="P352" s="12"/>
    </row>
    <row r="353" spans="1:16" ht="57.6" x14ac:dyDescent="0.3">
      <c r="A353" s="12" t="s">
        <v>2333</v>
      </c>
      <c r="B353" s="12" t="s">
        <v>498</v>
      </c>
      <c r="C353" s="12" t="s">
        <v>23</v>
      </c>
      <c r="D353" s="12" t="s">
        <v>2192</v>
      </c>
      <c r="E353" s="12"/>
      <c r="F353" s="12" t="s">
        <v>2315</v>
      </c>
      <c r="G353" s="12" t="s">
        <v>2316</v>
      </c>
      <c r="H353" s="12" t="s">
        <v>2195</v>
      </c>
      <c r="I353" s="12" t="s">
        <v>16</v>
      </c>
      <c r="J353" s="12" t="s">
        <v>2315</v>
      </c>
      <c r="K353" s="12" t="s">
        <v>2196</v>
      </c>
      <c r="L353" s="12" t="s">
        <v>1719</v>
      </c>
      <c r="M353" s="12" t="s">
        <v>1764</v>
      </c>
      <c r="N353" s="12" t="s">
        <v>1765</v>
      </c>
      <c r="O353" s="12" t="s">
        <v>1722</v>
      </c>
      <c r="P353" s="12"/>
    </row>
    <row r="354" spans="1:16" ht="57.6" x14ac:dyDescent="0.3">
      <c r="A354" s="12" t="s">
        <v>2334</v>
      </c>
      <c r="B354" s="12" t="s">
        <v>501</v>
      </c>
      <c r="C354" s="12" t="s">
        <v>23</v>
      </c>
      <c r="D354" s="12" t="s">
        <v>2192</v>
      </c>
      <c r="E354" s="12"/>
      <c r="F354" s="12" t="s">
        <v>2315</v>
      </c>
      <c r="G354" s="12" t="s">
        <v>2316</v>
      </c>
      <c r="H354" s="12" t="s">
        <v>2195</v>
      </c>
      <c r="I354" s="12" t="s">
        <v>16</v>
      </c>
      <c r="J354" s="12" t="s">
        <v>2315</v>
      </c>
      <c r="K354" s="12" t="s">
        <v>2196</v>
      </c>
      <c r="L354" s="12" t="s">
        <v>1719</v>
      </c>
      <c r="M354" s="12" t="s">
        <v>1764</v>
      </c>
      <c r="N354" s="12" t="s">
        <v>1765</v>
      </c>
      <c r="O354" s="12" t="s">
        <v>1722</v>
      </c>
      <c r="P354" s="12"/>
    </row>
    <row r="355" spans="1:16" ht="57.6" x14ac:dyDescent="0.3">
      <c r="A355" s="12" t="s">
        <v>2335</v>
      </c>
      <c r="B355" s="12" t="s">
        <v>504</v>
      </c>
      <c r="C355" s="12" t="s">
        <v>29</v>
      </c>
      <c r="D355" s="12" t="s">
        <v>2192</v>
      </c>
      <c r="E355" s="12"/>
      <c r="F355" s="12" t="s">
        <v>2336</v>
      </c>
      <c r="G355" s="12" t="s">
        <v>2337</v>
      </c>
      <c r="H355" s="12" t="s">
        <v>2195</v>
      </c>
      <c r="I355" s="12" t="s">
        <v>16</v>
      </c>
      <c r="J355" s="12" t="s">
        <v>2336</v>
      </c>
      <c r="K355" s="12" t="s">
        <v>2196</v>
      </c>
      <c r="L355" s="12" t="s">
        <v>1719</v>
      </c>
      <c r="M355" s="12" t="s">
        <v>1764</v>
      </c>
      <c r="N355" s="12" t="s">
        <v>1765</v>
      </c>
      <c r="O355" s="12" t="s">
        <v>1722</v>
      </c>
      <c r="P355" s="12"/>
    </row>
    <row r="356" spans="1:16" ht="57.6" x14ac:dyDescent="0.3">
      <c r="A356" s="12" t="s">
        <v>2338</v>
      </c>
      <c r="B356" s="12" t="s">
        <v>509</v>
      </c>
      <c r="C356" s="12" t="s">
        <v>29</v>
      </c>
      <c r="D356" s="12" t="s">
        <v>2192</v>
      </c>
      <c r="E356" s="12"/>
      <c r="F356" s="12" t="s">
        <v>2336</v>
      </c>
      <c r="G356" s="12" t="s">
        <v>2337</v>
      </c>
      <c r="H356" s="12" t="s">
        <v>2195</v>
      </c>
      <c r="I356" s="12" t="s">
        <v>16</v>
      </c>
      <c r="J356" s="12" t="s">
        <v>2336</v>
      </c>
      <c r="K356" s="12" t="s">
        <v>2196</v>
      </c>
      <c r="L356" s="12" t="s">
        <v>1719</v>
      </c>
      <c r="M356" s="12" t="s">
        <v>1764</v>
      </c>
      <c r="N356" s="12" t="s">
        <v>1765</v>
      </c>
      <c r="O356" s="12" t="s">
        <v>1722</v>
      </c>
      <c r="P356" s="12"/>
    </row>
    <row r="357" spans="1:16" ht="57.6" x14ac:dyDescent="0.3">
      <c r="A357" s="12" t="s">
        <v>2339</v>
      </c>
      <c r="B357" s="12" t="s">
        <v>512</v>
      </c>
      <c r="C357" s="12" t="s">
        <v>29</v>
      </c>
      <c r="D357" s="12" t="s">
        <v>2192</v>
      </c>
      <c r="E357" s="12"/>
      <c r="F357" s="12" t="s">
        <v>2336</v>
      </c>
      <c r="G357" s="12" t="s">
        <v>2337</v>
      </c>
      <c r="H357" s="12" t="s">
        <v>2195</v>
      </c>
      <c r="I357" s="12" t="s">
        <v>16</v>
      </c>
      <c r="J357" s="12" t="s">
        <v>2336</v>
      </c>
      <c r="K357" s="12" t="s">
        <v>2196</v>
      </c>
      <c r="L357" s="12" t="s">
        <v>1719</v>
      </c>
      <c r="M357" s="12" t="s">
        <v>1764</v>
      </c>
      <c r="N357" s="12" t="s">
        <v>1765</v>
      </c>
      <c r="O357" s="12" t="s">
        <v>1722</v>
      </c>
      <c r="P357" s="12"/>
    </row>
    <row r="358" spans="1:16" ht="57.6" x14ac:dyDescent="0.3">
      <c r="A358" s="12" t="s">
        <v>2340</v>
      </c>
      <c r="B358" s="12" t="s">
        <v>515</v>
      </c>
      <c r="C358" s="12" t="s">
        <v>29</v>
      </c>
      <c r="D358" s="12" t="s">
        <v>2192</v>
      </c>
      <c r="E358" s="12"/>
      <c r="F358" s="12" t="s">
        <v>2336</v>
      </c>
      <c r="G358" s="12" t="s">
        <v>2337</v>
      </c>
      <c r="H358" s="12" t="s">
        <v>2195</v>
      </c>
      <c r="I358" s="12" t="s">
        <v>16</v>
      </c>
      <c r="J358" s="12" t="s">
        <v>2336</v>
      </c>
      <c r="K358" s="12" t="s">
        <v>2196</v>
      </c>
      <c r="L358" s="12" t="s">
        <v>1719</v>
      </c>
      <c r="M358" s="12" t="s">
        <v>1764</v>
      </c>
      <c r="N358" s="12" t="s">
        <v>1765</v>
      </c>
      <c r="O358" s="12" t="s">
        <v>1722</v>
      </c>
      <c r="P358" s="12"/>
    </row>
    <row r="359" spans="1:16" ht="57.6" x14ac:dyDescent="0.3">
      <c r="A359" s="12" t="s">
        <v>2341</v>
      </c>
      <c r="B359" s="12" t="s">
        <v>518</v>
      </c>
      <c r="C359" s="12" t="s">
        <v>29</v>
      </c>
      <c r="D359" s="12" t="s">
        <v>2192</v>
      </c>
      <c r="E359" s="12"/>
      <c r="F359" s="12" t="s">
        <v>2336</v>
      </c>
      <c r="G359" s="12" t="s">
        <v>2337</v>
      </c>
      <c r="H359" s="12" t="s">
        <v>2195</v>
      </c>
      <c r="I359" s="12" t="s">
        <v>16</v>
      </c>
      <c r="J359" s="12" t="s">
        <v>2336</v>
      </c>
      <c r="K359" s="12" t="s">
        <v>2196</v>
      </c>
      <c r="L359" s="12" t="s">
        <v>1719</v>
      </c>
      <c r="M359" s="12" t="s">
        <v>1764</v>
      </c>
      <c r="N359" s="12" t="s">
        <v>1765</v>
      </c>
      <c r="O359" s="12" t="s">
        <v>1722</v>
      </c>
      <c r="P359" s="12"/>
    </row>
    <row r="360" spans="1:16" ht="57.6" x14ac:dyDescent="0.3">
      <c r="A360" s="12" t="s">
        <v>2342</v>
      </c>
      <c r="B360" s="12" t="s">
        <v>521</v>
      </c>
      <c r="C360" s="12" t="s">
        <v>29</v>
      </c>
      <c r="D360" s="12" t="s">
        <v>2192</v>
      </c>
      <c r="E360" s="12"/>
      <c r="F360" s="12" t="s">
        <v>2336</v>
      </c>
      <c r="G360" s="12" t="s">
        <v>2337</v>
      </c>
      <c r="H360" s="12" t="s">
        <v>2195</v>
      </c>
      <c r="I360" s="12" t="s">
        <v>16</v>
      </c>
      <c r="J360" s="12" t="s">
        <v>2336</v>
      </c>
      <c r="K360" s="12" t="s">
        <v>2196</v>
      </c>
      <c r="L360" s="12" t="s">
        <v>1719</v>
      </c>
      <c r="M360" s="12" t="s">
        <v>1764</v>
      </c>
      <c r="N360" s="12" t="s">
        <v>1765</v>
      </c>
      <c r="O360" s="12" t="s">
        <v>1722</v>
      </c>
      <c r="P360" s="12"/>
    </row>
    <row r="361" spans="1:16" ht="57.6" x14ac:dyDescent="0.3">
      <c r="A361" s="12" t="s">
        <v>2343</v>
      </c>
      <c r="B361" s="12" t="s">
        <v>524</v>
      </c>
      <c r="C361" s="12" t="s">
        <v>29</v>
      </c>
      <c r="D361" s="12" t="s">
        <v>2192</v>
      </c>
      <c r="E361" s="12"/>
      <c r="F361" s="12" t="s">
        <v>2336</v>
      </c>
      <c r="G361" s="12" t="s">
        <v>2337</v>
      </c>
      <c r="H361" s="12" t="s">
        <v>2195</v>
      </c>
      <c r="I361" s="12" t="s">
        <v>16</v>
      </c>
      <c r="J361" s="12" t="s">
        <v>2336</v>
      </c>
      <c r="K361" s="12" t="s">
        <v>2196</v>
      </c>
      <c r="L361" s="12" t="s">
        <v>1719</v>
      </c>
      <c r="M361" s="12" t="s">
        <v>1764</v>
      </c>
      <c r="N361" s="12" t="s">
        <v>1765</v>
      </c>
      <c r="O361" s="12" t="s">
        <v>1722</v>
      </c>
      <c r="P361" s="12"/>
    </row>
    <row r="362" spans="1:16" ht="57.6" x14ac:dyDescent="0.3">
      <c r="A362" s="12" t="s">
        <v>2344</v>
      </c>
      <c r="B362" s="12" t="s">
        <v>527</v>
      </c>
      <c r="C362" s="12" t="s">
        <v>29</v>
      </c>
      <c r="D362" s="12" t="s">
        <v>2192</v>
      </c>
      <c r="E362" s="12"/>
      <c r="F362" s="12" t="s">
        <v>2336</v>
      </c>
      <c r="G362" s="12" t="s">
        <v>2337</v>
      </c>
      <c r="H362" s="12" t="s">
        <v>2195</v>
      </c>
      <c r="I362" s="12" t="s">
        <v>16</v>
      </c>
      <c r="J362" s="12" t="s">
        <v>2336</v>
      </c>
      <c r="K362" s="12" t="s">
        <v>2196</v>
      </c>
      <c r="L362" s="12" t="s">
        <v>1719</v>
      </c>
      <c r="M362" s="12" t="s">
        <v>1764</v>
      </c>
      <c r="N362" s="12" t="s">
        <v>1765</v>
      </c>
      <c r="O362" s="12" t="s">
        <v>1722</v>
      </c>
      <c r="P362" s="12"/>
    </row>
    <row r="363" spans="1:16" ht="57.6" x14ac:dyDescent="0.3">
      <c r="A363" s="12" t="s">
        <v>2345</v>
      </c>
      <c r="B363" s="12" t="s">
        <v>530</v>
      </c>
      <c r="C363" s="12" t="s">
        <v>29</v>
      </c>
      <c r="D363" s="12" t="s">
        <v>2192</v>
      </c>
      <c r="E363" s="12"/>
      <c r="F363" s="12" t="s">
        <v>2336</v>
      </c>
      <c r="G363" s="12" t="s">
        <v>2337</v>
      </c>
      <c r="H363" s="12" t="s">
        <v>2195</v>
      </c>
      <c r="I363" s="12" t="s">
        <v>16</v>
      </c>
      <c r="J363" s="12" t="s">
        <v>2336</v>
      </c>
      <c r="K363" s="12" t="s">
        <v>2196</v>
      </c>
      <c r="L363" s="12" t="s">
        <v>1719</v>
      </c>
      <c r="M363" s="12" t="s">
        <v>1764</v>
      </c>
      <c r="N363" s="12" t="s">
        <v>1765</v>
      </c>
      <c r="O363" s="12" t="s">
        <v>1722</v>
      </c>
      <c r="P363" s="12"/>
    </row>
    <row r="364" spans="1:16" ht="57.6" x14ac:dyDescent="0.3">
      <c r="A364" s="12" t="s">
        <v>2346</v>
      </c>
      <c r="B364" s="12" t="s">
        <v>533</v>
      </c>
      <c r="C364" s="12" t="s">
        <v>29</v>
      </c>
      <c r="D364" s="12" t="s">
        <v>2192</v>
      </c>
      <c r="E364" s="12"/>
      <c r="F364" s="12" t="s">
        <v>2336</v>
      </c>
      <c r="G364" s="12" t="s">
        <v>2337</v>
      </c>
      <c r="H364" s="12" t="s">
        <v>2195</v>
      </c>
      <c r="I364" s="12" t="s">
        <v>16</v>
      </c>
      <c r="J364" s="12" t="s">
        <v>2336</v>
      </c>
      <c r="K364" s="12" t="s">
        <v>2196</v>
      </c>
      <c r="L364" s="12" t="s">
        <v>1719</v>
      </c>
      <c r="M364" s="12" t="s">
        <v>1764</v>
      </c>
      <c r="N364" s="12" t="s">
        <v>1765</v>
      </c>
      <c r="O364" s="12" t="s">
        <v>1722</v>
      </c>
      <c r="P364" s="12"/>
    </row>
    <row r="365" spans="1:16" ht="57.6" x14ac:dyDescent="0.3">
      <c r="A365" s="12" t="s">
        <v>2347</v>
      </c>
      <c r="B365" s="12" t="s">
        <v>536</v>
      </c>
      <c r="C365" s="12" t="s">
        <v>29</v>
      </c>
      <c r="D365" s="12" t="s">
        <v>2192</v>
      </c>
      <c r="E365" s="12"/>
      <c r="F365" s="12" t="s">
        <v>2336</v>
      </c>
      <c r="G365" s="12" t="s">
        <v>2337</v>
      </c>
      <c r="H365" s="12" t="s">
        <v>2195</v>
      </c>
      <c r="I365" s="12" t="s">
        <v>16</v>
      </c>
      <c r="J365" s="12" t="s">
        <v>2336</v>
      </c>
      <c r="K365" s="12" t="s">
        <v>2196</v>
      </c>
      <c r="L365" s="12" t="s">
        <v>1719</v>
      </c>
      <c r="M365" s="12" t="s">
        <v>1764</v>
      </c>
      <c r="N365" s="12" t="s">
        <v>1765</v>
      </c>
      <c r="O365" s="12" t="s">
        <v>1722</v>
      </c>
      <c r="P365" s="12"/>
    </row>
    <row r="366" spans="1:16" ht="57.6" x14ac:dyDescent="0.3">
      <c r="A366" s="12" t="s">
        <v>2348</v>
      </c>
      <c r="B366" s="12" t="s">
        <v>539</v>
      </c>
      <c r="C366" s="12" t="s">
        <v>29</v>
      </c>
      <c r="D366" s="12" t="s">
        <v>2192</v>
      </c>
      <c r="E366" s="12"/>
      <c r="F366" s="12" t="s">
        <v>2336</v>
      </c>
      <c r="G366" s="12" t="s">
        <v>2337</v>
      </c>
      <c r="H366" s="12" t="s">
        <v>2195</v>
      </c>
      <c r="I366" s="12" t="s">
        <v>16</v>
      </c>
      <c r="J366" s="12" t="s">
        <v>2336</v>
      </c>
      <c r="K366" s="12" t="s">
        <v>2196</v>
      </c>
      <c r="L366" s="12" t="s">
        <v>1719</v>
      </c>
      <c r="M366" s="12" t="s">
        <v>1764</v>
      </c>
      <c r="N366" s="12" t="s">
        <v>1765</v>
      </c>
      <c r="O366" s="12" t="s">
        <v>1722</v>
      </c>
      <c r="P366" s="12"/>
    </row>
    <row r="367" spans="1:16" ht="57.6" x14ac:dyDescent="0.3">
      <c r="A367" s="12" t="s">
        <v>2349</v>
      </c>
      <c r="B367" s="12" t="s">
        <v>542</v>
      </c>
      <c r="C367" s="12" t="s">
        <v>29</v>
      </c>
      <c r="D367" s="12" t="s">
        <v>2192</v>
      </c>
      <c r="E367" s="12"/>
      <c r="F367" s="12" t="s">
        <v>2336</v>
      </c>
      <c r="G367" s="12" t="s">
        <v>2337</v>
      </c>
      <c r="H367" s="12" t="s">
        <v>2195</v>
      </c>
      <c r="I367" s="12" t="s">
        <v>16</v>
      </c>
      <c r="J367" s="12" t="s">
        <v>2336</v>
      </c>
      <c r="K367" s="12" t="s">
        <v>2196</v>
      </c>
      <c r="L367" s="12" t="s">
        <v>1719</v>
      </c>
      <c r="M367" s="12" t="s">
        <v>1764</v>
      </c>
      <c r="N367" s="12" t="s">
        <v>1765</v>
      </c>
      <c r="O367" s="12" t="s">
        <v>1722</v>
      </c>
      <c r="P367" s="12"/>
    </row>
    <row r="368" spans="1:16" ht="57.6" x14ac:dyDescent="0.3">
      <c r="A368" s="12" t="s">
        <v>2350</v>
      </c>
      <c r="B368" s="12" t="s">
        <v>545</v>
      </c>
      <c r="C368" s="12" t="s">
        <v>29</v>
      </c>
      <c r="D368" s="12" t="s">
        <v>2192</v>
      </c>
      <c r="E368" s="12"/>
      <c r="F368" s="12" t="s">
        <v>2336</v>
      </c>
      <c r="G368" s="12" t="s">
        <v>2337</v>
      </c>
      <c r="H368" s="12" t="s">
        <v>2195</v>
      </c>
      <c r="I368" s="12" t="s">
        <v>16</v>
      </c>
      <c r="J368" s="12" t="s">
        <v>2336</v>
      </c>
      <c r="K368" s="12" t="s">
        <v>2196</v>
      </c>
      <c r="L368" s="12" t="s">
        <v>1719</v>
      </c>
      <c r="M368" s="12" t="s">
        <v>1764</v>
      </c>
      <c r="N368" s="12" t="s">
        <v>1765</v>
      </c>
      <c r="O368" s="12" t="s">
        <v>1722</v>
      </c>
      <c r="P368" s="12"/>
    </row>
    <row r="369" spans="1:16" ht="57.6" x14ac:dyDescent="0.3">
      <c r="A369" s="12" t="s">
        <v>2351</v>
      </c>
      <c r="B369" s="12" t="s">
        <v>547</v>
      </c>
      <c r="C369" s="12" t="s">
        <v>29</v>
      </c>
      <c r="D369" s="12" t="s">
        <v>2192</v>
      </c>
      <c r="E369" s="12"/>
      <c r="F369" s="12" t="s">
        <v>2336</v>
      </c>
      <c r="G369" s="12" t="s">
        <v>2337</v>
      </c>
      <c r="H369" s="12" t="s">
        <v>2195</v>
      </c>
      <c r="I369" s="12" t="s">
        <v>16</v>
      </c>
      <c r="J369" s="12" t="s">
        <v>2336</v>
      </c>
      <c r="K369" s="12" t="s">
        <v>2196</v>
      </c>
      <c r="L369" s="12" t="s">
        <v>1719</v>
      </c>
      <c r="M369" s="12" t="s">
        <v>1764</v>
      </c>
      <c r="N369" s="12" t="s">
        <v>1765</v>
      </c>
      <c r="O369" s="12" t="s">
        <v>1722</v>
      </c>
      <c r="P369" s="12"/>
    </row>
    <row r="370" spans="1:16" ht="57.6" x14ac:dyDescent="0.3">
      <c r="A370" s="12" t="s">
        <v>2352</v>
      </c>
      <c r="B370" s="12" t="s">
        <v>550</v>
      </c>
      <c r="C370" s="12" t="s">
        <v>29</v>
      </c>
      <c r="D370" s="12" t="s">
        <v>2192</v>
      </c>
      <c r="E370" s="12"/>
      <c r="F370" s="12" t="s">
        <v>2336</v>
      </c>
      <c r="G370" s="12" t="s">
        <v>2337</v>
      </c>
      <c r="H370" s="12" t="s">
        <v>2195</v>
      </c>
      <c r="I370" s="12" t="s">
        <v>16</v>
      </c>
      <c r="J370" s="12" t="s">
        <v>2336</v>
      </c>
      <c r="K370" s="12" t="s">
        <v>2196</v>
      </c>
      <c r="L370" s="12" t="s">
        <v>1719</v>
      </c>
      <c r="M370" s="12" t="s">
        <v>1764</v>
      </c>
      <c r="N370" s="12" t="s">
        <v>1765</v>
      </c>
      <c r="O370" s="12" t="s">
        <v>1722</v>
      </c>
      <c r="P370" s="12"/>
    </row>
    <row r="371" spans="1:16" ht="57.6" x14ac:dyDescent="0.3">
      <c r="A371" s="12" t="s">
        <v>2353</v>
      </c>
      <c r="B371" s="12" t="s">
        <v>553</v>
      </c>
      <c r="C371" s="12" t="s">
        <v>29</v>
      </c>
      <c r="D371" s="12" t="s">
        <v>2192</v>
      </c>
      <c r="E371" s="12"/>
      <c r="F371" s="12" t="s">
        <v>2336</v>
      </c>
      <c r="G371" s="12" t="s">
        <v>2337</v>
      </c>
      <c r="H371" s="12" t="s">
        <v>2195</v>
      </c>
      <c r="I371" s="12" t="s">
        <v>16</v>
      </c>
      <c r="J371" s="12" t="s">
        <v>2336</v>
      </c>
      <c r="K371" s="12" t="s">
        <v>2196</v>
      </c>
      <c r="L371" s="12" t="s">
        <v>1719</v>
      </c>
      <c r="M371" s="12" t="s">
        <v>1764</v>
      </c>
      <c r="N371" s="12" t="s">
        <v>1765</v>
      </c>
      <c r="O371" s="12" t="s">
        <v>1722</v>
      </c>
      <c r="P371" s="12"/>
    </row>
    <row r="372" spans="1:16" ht="57.6" x14ac:dyDescent="0.3">
      <c r="A372" s="12" t="s">
        <v>2354</v>
      </c>
      <c r="B372" s="12" t="s">
        <v>556</v>
      </c>
      <c r="C372" s="12" t="s">
        <v>29</v>
      </c>
      <c r="D372" s="12" t="s">
        <v>2192</v>
      </c>
      <c r="E372" s="12"/>
      <c r="F372" s="12" t="s">
        <v>2336</v>
      </c>
      <c r="G372" s="12" t="s">
        <v>2337</v>
      </c>
      <c r="H372" s="12" t="s">
        <v>2195</v>
      </c>
      <c r="I372" s="12" t="s">
        <v>16</v>
      </c>
      <c r="J372" s="12" t="s">
        <v>2336</v>
      </c>
      <c r="K372" s="12" t="s">
        <v>2196</v>
      </c>
      <c r="L372" s="12" t="s">
        <v>1719</v>
      </c>
      <c r="M372" s="12" t="s">
        <v>1764</v>
      </c>
      <c r="N372" s="12" t="s">
        <v>1765</v>
      </c>
      <c r="O372" s="12" t="s">
        <v>1722</v>
      </c>
      <c r="P372" s="12"/>
    </row>
    <row r="373" spans="1:16" ht="57.6" x14ac:dyDescent="0.3">
      <c r="A373" s="12" t="s">
        <v>2355</v>
      </c>
      <c r="B373" s="12" t="s">
        <v>559</v>
      </c>
      <c r="C373" s="12" t="s">
        <v>29</v>
      </c>
      <c r="D373" s="12" t="s">
        <v>2192</v>
      </c>
      <c r="E373" s="12"/>
      <c r="F373" s="12" t="s">
        <v>2336</v>
      </c>
      <c r="G373" s="12" t="s">
        <v>2337</v>
      </c>
      <c r="H373" s="12" t="s">
        <v>2195</v>
      </c>
      <c r="I373" s="12" t="s">
        <v>16</v>
      </c>
      <c r="J373" s="12" t="s">
        <v>2336</v>
      </c>
      <c r="K373" s="12" t="s">
        <v>2196</v>
      </c>
      <c r="L373" s="12" t="s">
        <v>1719</v>
      </c>
      <c r="M373" s="12" t="s">
        <v>1764</v>
      </c>
      <c r="N373" s="12" t="s">
        <v>1765</v>
      </c>
      <c r="O373" s="12" t="s">
        <v>1722</v>
      </c>
      <c r="P373" s="12"/>
    </row>
    <row r="374" spans="1:16" ht="57.6" x14ac:dyDescent="0.3">
      <c r="A374" s="12" t="s">
        <v>2356</v>
      </c>
      <c r="B374" s="12" t="s">
        <v>32</v>
      </c>
      <c r="C374" s="12" t="s">
        <v>29</v>
      </c>
      <c r="D374" s="12" t="s">
        <v>2192</v>
      </c>
      <c r="E374" s="12"/>
      <c r="F374" s="12" t="s">
        <v>2336</v>
      </c>
      <c r="G374" s="12" t="s">
        <v>2337</v>
      </c>
      <c r="H374" s="12" t="s">
        <v>2195</v>
      </c>
      <c r="I374" s="12" t="s">
        <v>16</v>
      </c>
      <c r="J374" s="12" t="s">
        <v>2336</v>
      </c>
      <c r="K374" s="12" t="s">
        <v>2196</v>
      </c>
      <c r="L374" s="12" t="s">
        <v>1719</v>
      </c>
      <c r="M374" s="12" t="s">
        <v>1764</v>
      </c>
      <c r="N374" s="12" t="s">
        <v>1765</v>
      </c>
      <c r="O374" s="12" t="s">
        <v>1722</v>
      </c>
      <c r="P374" s="12"/>
    </row>
    <row r="375" spans="1:16" ht="57.6" x14ac:dyDescent="0.3">
      <c r="A375" s="12" t="s">
        <v>2357</v>
      </c>
      <c r="B375" s="12" t="s">
        <v>564</v>
      </c>
      <c r="C375" s="12" t="s">
        <v>29</v>
      </c>
      <c r="D375" s="12" t="s">
        <v>2192</v>
      </c>
      <c r="E375" s="12"/>
      <c r="F375" s="12" t="s">
        <v>2336</v>
      </c>
      <c r="G375" s="12" t="s">
        <v>2337</v>
      </c>
      <c r="H375" s="12" t="s">
        <v>2195</v>
      </c>
      <c r="I375" s="12" t="s">
        <v>16</v>
      </c>
      <c r="J375" s="12" t="s">
        <v>2336</v>
      </c>
      <c r="K375" s="12" t="s">
        <v>2196</v>
      </c>
      <c r="L375" s="12" t="s">
        <v>1719</v>
      </c>
      <c r="M375" s="12" t="s">
        <v>1764</v>
      </c>
      <c r="N375" s="12" t="s">
        <v>1765</v>
      </c>
      <c r="O375" s="12" t="s">
        <v>1722</v>
      </c>
      <c r="P375" s="12"/>
    </row>
    <row r="376" spans="1:16" ht="57.6" x14ac:dyDescent="0.3">
      <c r="A376" s="12" t="s">
        <v>2358</v>
      </c>
      <c r="B376" s="12" t="s">
        <v>567</v>
      </c>
      <c r="C376" s="12" t="s">
        <v>29</v>
      </c>
      <c r="D376" s="12" t="s">
        <v>2192</v>
      </c>
      <c r="E376" s="12"/>
      <c r="F376" s="12" t="s">
        <v>2336</v>
      </c>
      <c r="G376" s="12" t="s">
        <v>2337</v>
      </c>
      <c r="H376" s="12" t="s">
        <v>2195</v>
      </c>
      <c r="I376" s="12" t="s">
        <v>16</v>
      </c>
      <c r="J376" s="12" t="s">
        <v>2336</v>
      </c>
      <c r="K376" s="12" t="s">
        <v>2196</v>
      </c>
      <c r="L376" s="12" t="s">
        <v>1719</v>
      </c>
      <c r="M376" s="12" t="s">
        <v>1764</v>
      </c>
      <c r="N376" s="12" t="s">
        <v>1765</v>
      </c>
      <c r="O376" s="12" t="s">
        <v>1722</v>
      </c>
      <c r="P376" s="12"/>
    </row>
    <row r="377" spans="1:16" ht="57.6" x14ac:dyDescent="0.3">
      <c r="A377" s="12" t="s">
        <v>2359</v>
      </c>
      <c r="B377" s="12" t="s">
        <v>570</v>
      </c>
      <c r="C377" s="12" t="s">
        <v>29</v>
      </c>
      <c r="D377" s="12" t="s">
        <v>2192</v>
      </c>
      <c r="E377" s="12"/>
      <c r="F377" s="12" t="s">
        <v>2336</v>
      </c>
      <c r="G377" s="12" t="s">
        <v>2337</v>
      </c>
      <c r="H377" s="12" t="s">
        <v>2195</v>
      </c>
      <c r="I377" s="12" t="s">
        <v>16</v>
      </c>
      <c r="J377" s="12" t="s">
        <v>2336</v>
      </c>
      <c r="K377" s="12" t="s">
        <v>2196</v>
      </c>
      <c r="L377" s="12" t="s">
        <v>1719</v>
      </c>
      <c r="M377" s="12" t="s">
        <v>1764</v>
      </c>
      <c r="N377" s="12" t="s">
        <v>1765</v>
      </c>
      <c r="O377" s="12" t="s">
        <v>1722</v>
      </c>
      <c r="P377" s="12"/>
    </row>
    <row r="378" spans="1:16" ht="57.6" x14ac:dyDescent="0.3">
      <c r="A378" s="12" t="s">
        <v>2360</v>
      </c>
      <c r="B378" s="12" t="s">
        <v>573</v>
      </c>
      <c r="C378" s="12" t="s">
        <v>29</v>
      </c>
      <c r="D378" s="12" t="s">
        <v>2192</v>
      </c>
      <c r="E378" s="12"/>
      <c r="F378" s="12" t="s">
        <v>2336</v>
      </c>
      <c r="G378" s="12" t="s">
        <v>2337</v>
      </c>
      <c r="H378" s="12" t="s">
        <v>2195</v>
      </c>
      <c r="I378" s="12" t="s">
        <v>16</v>
      </c>
      <c r="J378" s="12" t="s">
        <v>2336</v>
      </c>
      <c r="K378" s="12" t="s">
        <v>2196</v>
      </c>
      <c r="L378" s="12" t="s">
        <v>1719</v>
      </c>
      <c r="M378" s="12" t="s">
        <v>1764</v>
      </c>
      <c r="N378" s="12" t="s">
        <v>1765</v>
      </c>
      <c r="O378" s="12" t="s">
        <v>1722</v>
      </c>
      <c r="P378" s="12"/>
    </row>
    <row r="379" spans="1:16" ht="57.6" x14ac:dyDescent="0.3">
      <c r="A379" s="12" t="s">
        <v>2361</v>
      </c>
      <c r="B379" s="12" t="s">
        <v>576</v>
      </c>
      <c r="C379" s="12" t="s">
        <v>29</v>
      </c>
      <c r="D379" s="12" t="s">
        <v>2192</v>
      </c>
      <c r="E379" s="12"/>
      <c r="F379" s="12" t="s">
        <v>2336</v>
      </c>
      <c r="G379" s="12" t="s">
        <v>2337</v>
      </c>
      <c r="H379" s="12" t="s">
        <v>2195</v>
      </c>
      <c r="I379" s="12" t="s">
        <v>16</v>
      </c>
      <c r="J379" s="12" t="s">
        <v>2336</v>
      </c>
      <c r="K379" s="12" t="s">
        <v>2196</v>
      </c>
      <c r="L379" s="12" t="s">
        <v>1719</v>
      </c>
      <c r="M379" s="12" t="s">
        <v>1764</v>
      </c>
      <c r="N379" s="12" t="s">
        <v>1765</v>
      </c>
      <c r="O379" s="12" t="s">
        <v>1722</v>
      </c>
      <c r="P379" s="12"/>
    </row>
    <row r="380" spans="1:16" ht="57.6" x14ac:dyDescent="0.3">
      <c r="A380" s="12" t="s">
        <v>2362</v>
      </c>
      <c r="B380" s="12" t="s">
        <v>578</v>
      </c>
      <c r="C380" s="12" t="s">
        <v>29</v>
      </c>
      <c r="D380" s="12" t="s">
        <v>2192</v>
      </c>
      <c r="E380" s="12"/>
      <c r="F380" s="12" t="s">
        <v>2336</v>
      </c>
      <c r="G380" s="12" t="s">
        <v>2337</v>
      </c>
      <c r="H380" s="12" t="s">
        <v>2195</v>
      </c>
      <c r="I380" s="12" t="s">
        <v>16</v>
      </c>
      <c r="J380" s="12" t="s">
        <v>2336</v>
      </c>
      <c r="K380" s="12" t="s">
        <v>2196</v>
      </c>
      <c r="L380" s="12" t="s">
        <v>1719</v>
      </c>
      <c r="M380" s="12" t="s">
        <v>1764</v>
      </c>
      <c r="N380" s="12" t="s">
        <v>1765</v>
      </c>
      <c r="O380" s="12" t="s">
        <v>1722</v>
      </c>
      <c r="P380" s="12"/>
    </row>
    <row r="381" spans="1:16" ht="57.6" x14ac:dyDescent="0.3">
      <c r="A381" s="12" t="s">
        <v>2363</v>
      </c>
      <c r="B381" s="12" t="s">
        <v>581</v>
      </c>
      <c r="C381" s="12" t="s">
        <v>29</v>
      </c>
      <c r="D381" s="12" t="s">
        <v>2192</v>
      </c>
      <c r="E381" s="12"/>
      <c r="F381" s="12" t="s">
        <v>2336</v>
      </c>
      <c r="G381" s="12" t="s">
        <v>2337</v>
      </c>
      <c r="H381" s="12" t="s">
        <v>2195</v>
      </c>
      <c r="I381" s="12" t="s">
        <v>16</v>
      </c>
      <c r="J381" s="12" t="s">
        <v>2336</v>
      </c>
      <c r="K381" s="12" t="s">
        <v>2196</v>
      </c>
      <c r="L381" s="12" t="s">
        <v>1719</v>
      </c>
      <c r="M381" s="12" t="s">
        <v>1764</v>
      </c>
      <c r="N381" s="12" t="s">
        <v>1765</v>
      </c>
      <c r="O381" s="12" t="s">
        <v>1722</v>
      </c>
      <c r="P381" s="12"/>
    </row>
    <row r="382" spans="1:16" ht="57.6" x14ac:dyDescent="0.3">
      <c r="A382" s="12" t="s">
        <v>2364</v>
      </c>
      <c r="B382" s="12" t="s">
        <v>584</v>
      </c>
      <c r="C382" s="12" t="s">
        <v>29</v>
      </c>
      <c r="D382" s="12" t="s">
        <v>2192</v>
      </c>
      <c r="E382" s="12"/>
      <c r="F382" s="12" t="s">
        <v>2336</v>
      </c>
      <c r="G382" s="12" t="s">
        <v>2337</v>
      </c>
      <c r="H382" s="12" t="s">
        <v>2195</v>
      </c>
      <c r="I382" s="12" t="s">
        <v>16</v>
      </c>
      <c r="J382" s="12" t="s">
        <v>2336</v>
      </c>
      <c r="K382" s="12" t="s">
        <v>2196</v>
      </c>
      <c r="L382" s="12" t="s">
        <v>1719</v>
      </c>
      <c r="M382" s="12" t="s">
        <v>1764</v>
      </c>
      <c r="N382" s="12" t="s">
        <v>1765</v>
      </c>
      <c r="O382" s="12" t="s">
        <v>1722</v>
      </c>
      <c r="P382" s="12"/>
    </row>
    <row r="383" spans="1:16" ht="57.6" x14ac:dyDescent="0.3">
      <c r="A383" s="12" t="s">
        <v>2365</v>
      </c>
      <c r="B383" s="12" t="s">
        <v>587</v>
      </c>
      <c r="C383" s="12" t="s">
        <v>29</v>
      </c>
      <c r="D383" s="12" t="s">
        <v>2192</v>
      </c>
      <c r="E383" s="12"/>
      <c r="F383" s="12" t="s">
        <v>2336</v>
      </c>
      <c r="G383" s="12" t="s">
        <v>2337</v>
      </c>
      <c r="H383" s="12" t="s">
        <v>2195</v>
      </c>
      <c r="I383" s="12" t="s">
        <v>16</v>
      </c>
      <c r="J383" s="12" t="s">
        <v>2336</v>
      </c>
      <c r="K383" s="12" t="s">
        <v>2196</v>
      </c>
      <c r="L383" s="12" t="s">
        <v>1719</v>
      </c>
      <c r="M383" s="12" t="s">
        <v>1764</v>
      </c>
      <c r="N383" s="12" t="s">
        <v>1765</v>
      </c>
      <c r="O383" s="12" t="s">
        <v>1722</v>
      </c>
      <c r="P383" s="12"/>
    </row>
    <row r="384" spans="1:16" ht="57.6" x14ac:dyDescent="0.3">
      <c r="A384" s="12" t="s">
        <v>2366</v>
      </c>
      <c r="B384" s="12" t="s">
        <v>590</v>
      </c>
      <c r="C384" s="12" t="s">
        <v>29</v>
      </c>
      <c r="D384" s="12" t="s">
        <v>2192</v>
      </c>
      <c r="E384" s="12"/>
      <c r="F384" s="12" t="s">
        <v>2336</v>
      </c>
      <c r="G384" s="12" t="s">
        <v>2337</v>
      </c>
      <c r="H384" s="12" t="s">
        <v>2195</v>
      </c>
      <c r="I384" s="12" t="s">
        <v>16</v>
      </c>
      <c r="J384" s="12" t="s">
        <v>2336</v>
      </c>
      <c r="K384" s="12" t="s">
        <v>2196</v>
      </c>
      <c r="L384" s="12" t="s">
        <v>1719</v>
      </c>
      <c r="M384" s="12" t="s">
        <v>1764</v>
      </c>
      <c r="N384" s="12" t="s">
        <v>1765</v>
      </c>
      <c r="O384" s="12" t="s">
        <v>1722</v>
      </c>
      <c r="P384" s="12"/>
    </row>
    <row r="385" spans="1:16" ht="57.6" x14ac:dyDescent="0.3">
      <c r="A385" s="12" t="s">
        <v>2367</v>
      </c>
      <c r="B385" s="12" t="s">
        <v>592</v>
      </c>
      <c r="C385" s="12" t="s">
        <v>29</v>
      </c>
      <c r="D385" s="12" t="s">
        <v>2192</v>
      </c>
      <c r="E385" s="12"/>
      <c r="F385" s="12" t="s">
        <v>2336</v>
      </c>
      <c r="G385" s="12" t="s">
        <v>2337</v>
      </c>
      <c r="H385" s="12" t="s">
        <v>2195</v>
      </c>
      <c r="I385" s="12" t="s">
        <v>16</v>
      </c>
      <c r="J385" s="12" t="s">
        <v>2336</v>
      </c>
      <c r="K385" s="12" t="s">
        <v>2196</v>
      </c>
      <c r="L385" s="12" t="s">
        <v>1719</v>
      </c>
      <c r="M385" s="12" t="s">
        <v>1764</v>
      </c>
      <c r="N385" s="12" t="s">
        <v>1765</v>
      </c>
      <c r="O385" s="12" t="s">
        <v>1722</v>
      </c>
      <c r="P385" s="12"/>
    </row>
    <row r="386" spans="1:16" ht="57.6" x14ac:dyDescent="0.3">
      <c r="A386" s="12" t="s">
        <v>2368</v>
      </c>
      <c r="B386" s="12" t="s">
        <v>595</v>
      </c>
      <c r="C386" s="12" t="s">
        <v>29</v>
      </c>
      <c r="D386" s="12" t="s">
        <v>2192</v>
      </c>
      <c r="E386" s="12"/>
      <c r="F386" s="12" t="s">
        <v>2336</v>
      </c>
      <c r="G386" s="12" t="s">
        <v>2337</v>
      </c>
      <c r="H386" s="12" t="s">
        <v>2195</v>
      </c>
      <c r="I386" s="12" t="s">
        <v>16</v>
      </c>
      <c r="J386" s="12" t="s">
        <v>2336</v>
      </c>
      <c r="K386" s="12" t="s">
        <v>2196</v>
      </c>
      <c r="L386" s="12" t="s">
        <v>1719</v>
      </c>
      <c r="M386" s="12" t="s">
        <v>1764</v>
      </c>
      <c r="N386" s="12" t="s">
        <v>1765</v>
      </c>
      <c r="O386" s="12" t="s">
        <v>1722</v>
      </c>
      <c r="P386" s="12"/>
    </row>
    <row r="387" spans="1:16" ht="57.6" x14ac:dyDescent="0.3">
      <c r="A387" s="12" t="s">
        <v>2369</v>
      </c>
      <c r="B387" s="12" t="s">
        <v>598</v>
      </c>
      <c r="C387" s="12" t="s">
        <v>29</v>
      </c>
      <c r="D387" s="12" t="s">
        <v>2192</v>
      </c>
      <c r="E387" s="12"/>
      <c r="F387" s="12" t="s">
        <v>2336</v>
      </c>
      <c r="G387" s="12" t="s">
        <v>2337</v>
      </c>
      <c r="H387" s="12" t="s">
        <v>2195</v>
      </c>
      <c r="I387" s="12" t="s">
        <v>16</v>
      </c>
      <c r="J387" s="12" t="s">
        <v>2336</v>
      </c>
      <c r="K387" s="12" t="s">
        <v>2196</v>
      </c>
      <c r="L387" s="12" t="s">
        <v>1719</v>
      </c>
      <c r="M387" s="12" t="s">
        <v>1764</v>
      </c>
      <c r="N387" s="12" t="s">
        <v>1765</v>
      </c>
      <c r="O387" s="12" t="s">
        <v>1722</v>
      </c>
      <c r="P387" s="12"/>
    </row>
    <row r="388" spans="1:16" ht="57.6" x14ac:dyDescent="0.3">
      <c r="A388" s="12" t="s">
        <v>2370</v>
      </c>
      <c r="B388" s="12" t="s">
        <v>601</v>
      </c>
      <c r="C388" s="12" t="s">
        <v>29</v>
      </c>
      <c r="D388" s="12" t="s">
        <v>2192</v>
      </c>
      <c r="E388" s="12"/>
      <c r="F388" s="12" t="s">
        <v>2336</v>
      </c>
      <c r="G388" s="12" t="s">
        <v>2337</v>
      </c>
      <c r="H388" s="12" t="s">
        <v>2195</v>
      </c>
      <c r="I388" s="12" t="s">
        <v>16</v>
      </c>
      <c r="J388" s="12" t="s">
        <v>2336</v>
      </c>
      <c r="K388" s="12" t="s">
        <v>2196</v>
      </c>
      <c r="L388" s="12" t="s">
        <v>1719</v>
      </c>
      <c r="M388" s="12" t="s">
        <v>1764</v>
      </c>
      <c r="N388" s="12" t="s">
        <v>1765</v>
      </c>
      <c r="O388" s="12" t="s">
        <v>1722</v>
      </c>
      <c r="P388" s="12"/>
    </row>
    <row r="389" spans="1:16" ht="57.6" x14ac:dyDescent="0.3">
      <c r="A389" s="12" t="s">
        <v>2371</v>
      </c>
      <c r="B389" s="12" t="s">
        <v>604</v>
      </c>
      <c r="C389" s="12" t="s">
        <v>29</v>
      </c>
      <c r="D389" s="12" t="s">
        <v>2192</v>
      </c>
      <c r="E389" s="12"/>
      <c r="F389" s="12" t="s">
        <v>2336</v>
      </c>
      <c r="G389" s="12" t="s">
        <v>2337</v>
      </c>
      <c r="H389" s="12" t="s">
        <v>2195</v>
      </c>
      <c r="I389" s="12" t="s">
        <v>16</v>
      </c>
      <c r="J389" s="12" t="s">
        <v>2336</v>
      </c>
      <c r="K389" s="12" t="s">
        <v>2196</v>
      </c>
      <c r="L389" s="12" t="s">
        <v>1719</v>
      </c>
      <c r="M389" s="12" t="s">
        <v>1764</v>
      </c>
      <c r="N389" s="12" t="s">
        <v>1765</v>
      </c>
      <c r="O389" s="12" t="s">
        <v>1722</v>
      </c>
      <c r="P389" s="12"/>
    </row>
    <row r="390" spans="1:16" ht="57.6" x14ac:dyDescent="0.3">
      <c r="A390" s="12" t="s">
        <v>2372</v>
      </c>
      <c r="B390" s="12" t="s">
        <v>607</v>
      </c>
      <c r="C390" s="12" t="s">
        <v>29</v>
      </c>
      <c r="D390" s="12" t="s">
        <v>2192</v>
      </c>
      <c r="E390" s="12"/>
      <c r="F390" s="12" t="s">
        <v>2336</v>
      </c>
      <c r="G390" s="12" t="s">
        <v>2337</v>
      </c>
      <c r="H390" s="12" t="s">
        <v>2195</v>
      </c>
      <c r="I390" s="12" t="s">
        <v>16</v>
      </c>
      <c r="J390" s="12" t="s">
        <v>2336</v>
      </c>
      <c r="K390" s="12" t="s">
        <v>2196</v>
      </c>
      <c r="L390" s="12" t="s">
        <v>1719</v>
      </c>
      <c r="M390" s="12" t="s">
        <v>1764</v>
      </c>
      <c r="N390" s="12" t="s">
        <v>1765</v>
      </c>
      <c r="O390" s="12" t="s">
        <v>1722</v>
      </c>
      <c r="P390" s="12"/>
    </row>
    <row r="391" spans="1:16" ht="57.6" x14ac:dyDescent="0.3">
      <c r="A391" s="12" t="s">
        <v>2373</v>
      </c>
      <c r="B391" s="12" t="s">
        <v>610</v>
      </c>
      <c r="C391" s="12" t="s">
        <v>29</v>
      </c>
      <c r="D391" s="12" t="s">
        <v>2192</v>
      </c>
      <c r="E391" s="12"/>
      <c r="F391" s="12" t="s">
        <v>2336</v>
      </c>
      <c r="G391" s="12" t="s">
        <v>2337</v>
      </c>
      <c r="H391" s="12" t="s">
        <v>2195</v>
      </c>
      <c r="I391" s="12" t="s">
        <v>16</v>
      </c>
      <c r="J391" s="12" t="s">
        <v>2336</v>
      </c>
      <c r="K391" s="12" t="s">
        <v>2196</v>
      </c>
      <c r="L391" s="12" t="s">
        <v>1719</v>
      </c>
      <c r="M391" s="12" t="s">
        <v>1764</v>
      </c>
      <c r="N391" s="12" t="s">
        <v>1765</v>
      </c>
      <c r="O391" s="12" t="s">
        <v>1722</v>
      </c>
      <c r="P391" s="12"/>
    </row>
    <row r="392" spans="1:16" ht="57.6" x14ac:dyDescent="0.3">
      <c r="A392" s="12" t="s">
        <v>2374</v>
      </c>
      <c r="B392" s="12" t="s">
        <v>612</v>
      </c>
      <c r="C392" s="12" t="s">
        <v>29</v>
      </c>
      <c r="D392" s="12" t="s">
        <v>2192</v>
      </c>
      <c r="E392" s="12"/>
      <c r="F392" s="12" t="s">
        <v>2336</v>
      </c>
      <c r="G392" s="12" t="s">
        <v>2337</v>
      </c>
      <c r="H392" s="12" t="s">
        <v>2195</v>
      </c>
      <c r="I392" s="12" t="s">
        <v>16</v>
      </c>
      <c r="J392" s="12" t="s">
        <v>2336</v>
      </c>
      <c r="K392" s="12" t="s">
        <v>2196</v>
      </c>
      <c r="L392" s="12" t="s">
        <v>1719</v>
      </c>
      <c r="M392" s="12" t="s">
        <v>1764</v>
      </c>
      <c r="N392" s="12" t="s">
        <v>1765</v>
      </c>
      <c r="O392" s="12" t="s">
        <v>1722</v>
      </c>
      <c r="P392" s="12"/>
    </row>
    <row r="393" spans="1:16" ht="57.6" x14ac:dyDescent="0.3">
      <c r="A393" s="12" t="s">
        <v>2375</v>
      </c>
      <c r="B393" s="12" t="s">
        <v>615</v>
      </c>
      <c r="C393" s="12" t="s">
        <v>29</v>
      </c>
      <c r="D393" s="12" t="s">
        <v>2192</v>
      </c>
      <c r="E393" s="12"/>
      <c r="F393" s="12" t="s">
        <v>2336</v>
      </c>
      <c r="G393" s="12" t="s">
        <v>2337</v>
      </c>
      <c r="H393" s="12" t="s">
        <v>2195</v>
      </c>
      <c r="I393" s="12" t="s">
        <v>16</v>
      </c>
      <c r="J393" s="12" t="s">
        <v>2336</v>
      </c>
      <c r="K393" s="12" t="s">
        <v>2196</v>
      </c>
      <c r="L393" s="12" t="s">
        <v>1719</v>
      </c>
      <c r="M393" s="12" t="s">
        <v>1764</v>
      </c>
      <c r="N393" s="12" t="s">
        <v>1765</v>
      </c>
      <c r="O393" s="12" t="s">
        <v>1722</v>
      </c>
      <c r="P393" s="12"/>
    </row>
    <row r="394" spans="1:16" ht="57.6" x14ac:dyDescent="0.3">
      <c r="A394" s="12" t="s">
        <v>2376</v>
      </c>
      <c r="B394" s="12" t="s">
        <v>618</v>
      </c>
      <c r="C394" s="12" t="s">
        <v>29</v>
      </c>
      <c r="D394" s="12" t="s">
        <v>2192</v>
      </c>
      <c r="E394" s="12"/>
      <c r="F394" s="12" t="s">
        <v>2336</v>
      </c>
      <c r="G394" s="12" t="s">
        <v>2337</v>
      </c>
      <c r="H394" s="12" t="s">
        <v>2195</v>
      </c>
      <c r="I394" s="12" t="s">
        <v>16</v>
      </c>
      <c r="J394" s="12" t="s">
        <v>2336</v>
      </c>
      <c r="K394" s="12" t="s">
        <v>2196</v>
      </c>
      <c r="L394" s="12" t="s">
        <v>1719</v>
      </c>
      <c r="M394" s="12" t="s">
        <v>1764</v>
      </c>
      <c r="N394" s="12" t="s">
        <v>1765</v>
      </c>
      <c r="O394" s="12" t="s">
        <v>1722</v>
      </c>
      <c r="P394" s="12"/>
    </row>
    <row r="395" spans="1:16" ht="57.6" x14ac:dyDescent="0.3">
      <c r="A395" s="12" t="s">
        <v>2377</v>
      </c>
      <c r="B395" s="12" t="s">
        <v>621</v>
      </c>
      <c r="C395" s="12" t="s">
        <v>34</v>
      </c>
      <c r="D395" s="12" t="s">
        <v>2192</v>
      </c>
      <c r="E395" s="12"/>
      <c r="F395" s="12" t="s">
        <v>2378</v>
      </c>
      <c r="G395" s="12" t="s">
        <v>2379</v>
      </c>
      <c r="H395" s="12" t="s">
        <v>2195</v>
      </c>
      <c r="I395" s="12" t="s">
        <v>16</v>
      </c>
      <c r="J395" s="12" t="s">
        <v>2378</v>
      </c>
      <c r="K395" s="12" t="s">
        <v>2196</v>
      </c>
      <c r="L395" s="12" t="s">
        <v>1719</v>
      </c>
      <c r="M395" s="12" t="s">
        <v>1764</v>
      </c>
      <c r="N395" s="12" t="s">
        <v>1765</v>
      </c>
      <c r="O395" s="12" t="s">
        <v>1722</v>
      </c>
      <c r="P395" s="12"/>
    </row>
    <row r="396" spans="1:16" ht="57.6" x14ac:dyDescent="0.3">
      <c r="A396" s="12" t="s">
        <v>2380</v>
      </c>
      <c r="B396" s="12" t="s">
        <v>631</v>
      </c>
      <c r="C396" s="12" t="s">
        <v>34</v>
      </c>
      <c r="D396" s="12" t="s">
        <v>2192</v>
      </c>
      <c r="E396" s="12"/>
      <c r="F396" s="12" t="s">
        <v>2378</v>
      </c>
      <c r="G396" s="12" t="s">
        <v>2379</v>
      </c>
      <c r="H396" s="12" t="s">
        <v>2195</v>
      </c>
      <c r="I396" s="12" t="s">
        <v>16</v>
      </c>
      <c r="J396" s="12" t="s">
        <v>2378</v>
      </c>
      <c r="K396" s="12" t="s">
        <v>2196</v>
      </c>
      <c r="L396" s="12" t="s">
        <v>1719</v>
      </c>
      <c r="M396" s="12" t="s">
        <v>1764</v>
      </c>
      <c r="N396" s="12" t="s">
        <v>1765</v>
      </c>
      <c r="O396" s="12" t="s">
        <v>1722</v>
      </c>
      <c r="P396" s="12"/>
    </row>
    <row r="397" spans="1:16" ht="57.6" x14ac:dyDescent="0.3">
      <c r="A397" s="12" t="s">
        <v>2381</v>
      </c>
      <c r="B397" s="12" t="s">
        <v>635</v>
      </c>
      <c r="C397" s="12" t="s">
        <v>34</v>
      </c>
      <c r="D397" s="12" t="s">
        <v>2192</v>
      </c>
      <c r="E397" s="12"/>
      <c r="F397" s="12" t="s">
        <v>2378</v>
      </c>
      <c r="G397" s="12" t="s">
        <v>2379</v>
      </c>
      <c r="H397" s="12" t="s">
        <v>2195</v>
      </c>
      <c r="I397" s="12" t="s">
        <v>16</v>
      </c>
      <c r="J397" s="12" t="s">
        <v>2378</v>
      </c>
      <c r="K397" s="12" t="s">
        <v>2196</v>
      </c>
      <c r="L397" s="12" t="s">
        <v>1719</v>
      </c>
      <c r="M397" s="12" t="s">
        <v>1764</v>
      </c>
      <c r="N397" s="12" t="s">
        <v>1765</v>
      </c>
      <c r="O397" s="12" t="s">
        <v>1722</v>
      </c>
      <c r="P397" s="12"/>
    </row>
    <row r="398" spans="1:16" ht="57.6" x14ac:dyDescent="0.3">
      <c r="A398" s="12" t="s">
        <v>2382</v>
      </c>
      <c r="B398" s="12" t="s">
        <v>639</v>
      </c>
      <c r="C398" s="12" t="s">
        <v>34</v>
      </c>
      <c r="D398" s="12" t="s">
        <v>2192</v>
      </c>
      <c r="E398" s="12"/>
      <c r="F398" s="12" t="s">
        <v>2378</v>
      </c>
      <c r="G398" s="12" t="s">
        <v>2379</v>
      </c>
      <c r="H398" s="12" t="s">
        <v>2195</v>
      </c>
      <c r="I398" s="12" t="s">
        <v>16</v>
      </c>
      <c r="J398" s="12" t="s">
        <v>2378</v>
      </c>
      <c r="K398" s="12" t="s">
        <v>2196</v>
      </c>
      <c r="L398" s="12" t="s">
        <v>1719</v>
      </c>
      <c r="M398" s="12" t="s">
        <v>1764</v>
      </c>
      <c r="N398" s="12" t="s">
        <v>1765</v>
      </c>
      <c r="O398" s="12" t="s">
        <v>1722</v>
      </c>
      <c r="P398" s="12"/>
    </row>
    <row r="399" spans="1:16" ht="57.6" x14ac:dyDescent="0.3">
      <c r="A399" s="12" t="s">
        <v>2383</v>
      </c>
      <c r="B399" s="12" t="s">
        <v>643</v>
      </c>
      <c r="C399" s="12" t="s">
        <v>34</v>
      </c>
      <c r="D399" s="12" t="s">
        <v>2192</v>
      </c>
      <c r="E399" s="12"/>
      <c r="F399" s="12" t="s">
        <v>2378</v>
      </c>
      <c r="G399" s="12" t="s">
        <v>2379</v>
      </c>
      <c r="H399" s="12" t="s">
        <v>2195</v>
      </c>
      <c r="I399" s="12" t="s">
        <v>16</v>
      </c>
      <c r="J399" s="12" t="s">
        <v>2378</v>
      </c>
      <c r="K399" s="12" t="s">
        <v>2196</v>
      </c>
      <c r="L399" s="12" t="s">
        <v>1719</v>
      </c>
      <c r="M399" s="12" t="s">
        <v>1764</v>
      </c>
      <c r="N399" s="12" t="s">
        <v>1765</v>
      </c>
      <c r="O399" s="12" t="s">
        <v>1722</v>
      </c>
      <c r="P399" s="12"/>
    </row>
    <row r="400" spans="1:16" ht="57.6" x14ac:dyDescent="0.3">
      <c r="A400" s="12" t="s">
        <v>2384</v>
      </c>
      <c r="B400" s="12" t="s">
        <v>647</v>
      </c>
      <c r="C400" s="12" t="s">
        <v>34</v>
      </c>
      <c r="D400" s="12" t="s">
        <v>2192</v>
      </c>
      <c r="E400" s="12"/>
      <c r="F400" s="12" t="s">
        <v>2378</v>
      </c>
      <c r="G400" s="12" t="s">
        <v>2379</v>
      </c>
      <c r="H400" s="12" t="s">
        <v>2195</v>
      </c>
      <c r="I400" s="12" t="s">
        <v>16</v>
      </c>
      <c r="J400" s="12" t="s">
        <v>2378</v>
      </c>
      <c r="K400" s="12" t="s">
        <v>2196</v>
      </c>
      <c r="L400" s="12" t="s">
        <v>1719</v>
      </c>
      <c r="M400" s="12" t="s">
        <v>1764</v>
      </c>
      <c r="N400" s="12" t="s">
        <v>1765</v>
      </c>
      <c r="O400" s="12" t="s">
        <v>1722</v>
      </c>
      <c r="P400" s="12"/>
    </row>
    <row r="401" spans="1:16" ht="57.6" x14ac:dyDescent="0.3">
      <c r="A401" s="12" t="s">
        <v>2385</v>
      </c>
      <c r="B401" s="12" t="s">
        <v>651</v>
      </c>
      <c r="C401" s="12" t="s">
        <v>34</v>
      </c>
      <c r="D401" s="12" t="s">
        <v>2192</v>
      </c>
      <c r="E401" s="12"/>
      <c r="F401" s="12" t="s">
        <v>2378</v>
      </c>
      <c r="G401" s="12" t="s">
        <v>2379</v>
      </c>
      <c r="H401" s="12" t="s">
        <v>2195</v>
      </c>
      <c r="I401" s="12" t="s">
        <v>16</v>
      </c>
      <c r="J401" s="12" t="s">
        <v>2378</v>
      </c>
      <c r="K401" s="12" t="s">
        <v>2196</v>
      </c>
      <c r="L401" s="12" t="s">
        <v>1719</v>
      </c>
      <c r="M401" s="12" t="s">
        <v>1764</v>
      </c>
      <c r="N401" s="12" t="s">
        <v>1765</v>
      </c>
      <c r="O401" s="12" t="s">
        <v>1722</v>
      </c>
      <c r="P401" s="12"/>
    </row>
    <row r="402" spans="1:16" ht="57.6" x14ac:dyDescent="0.3">
      <c r="A402" s="12" t="s">
        <v>2386</v>
      </c>
      <c r="B402" s="12" t="s">
        <v>233</v>
      </c>
      <c r="C402" s="12" t="s">
        <v>34</v>
      </c>
      <c r="D402" s="12" t="s">
        <v>2192</v>
      </c>
      <c r="E402" s="12"/>
      <c r="F402" s="12" t="s">
        <v>2378</v>
      </c>
      <c r="G402" s="12" t="s">
        <v>2379</v>
      </c>
      <c r="H402" s="12" t="s">
        <v>2195</v>
      </c>
      <c r="I402" s="12" t="s">
        <v>16</v>
      </c>
      <c r="J402" s="12" t="s">
        <v>2378</v>
      </c>
      <c r="K402" s="12" t="s">
        <v>2196</v>
      </c>
      <c r="L402" s="12" t="s">
        <v>1719</v>
      </c>
      <c r="M402" s="12" t="s">
        <v>1764</v>
      </c>
      <c r="N402" s="12" t="s">
        <v>1765</v>
      </c>
      <c r="O402" s="12" t="s">
        <v>1722</v>
      </c>
      <c r="P402" s="12"/>
    </row>
    <row r="403" spans="1:16" ht="57.6" x14ac:dyDescent="0.3">
      <c r="A403" s="12" t="s">
        <v>2387</v>
      </c>
      <c r="B403" s="12" t="s">
        <v>249</v>
      </c>
      <c r="C403" s="12" t="s">
        <v>34</v>
      </c>
      <c r="D403" s="12" t="s">
        <v>2192</v>
      </c>
      <c r="E403" s="12"/>
      <c r="F403" s="12" t="s">
        <v>2378</v>
      </c>
      <c r="G403" s="12" t="s">
        <v>2379</v>
      </c>
      <c r="H403" s="12" t="s">
        <v>2195</v>
      </c>
      <c r="I403" s="12" t="s">
        <v>16</v>
      </c>
      <c r="J403" s="12" t="s">
        <v>2378</v>
      </c>
      <c r="K403" s="12" t="s">
        <v>2196</v>
      </c>
      <c r="L403" s="12" t="s">
        <v>1719</v>
      </c>
      <c r="M403" s="12" t="s">
        <v>1764</v>
      </c>
      <c r="N403" s="12" t="s">
        <v>1765</v>
      </c>
      <c r="O403" s="12" t="s">
        <v>1722</v>
      </c>
      <c r="P403" s="12"/>
    </row>
    <row r="404" spans="1:16" ht="57.6" x14ac:dyDescent="0.3">
      <c r="A404" s="12" t="s">
        <v>2388</v>
      </c>
      <c r="B404" s="12" t="s">
        <v>213</v>
      </c>
      <c r="C404" s="12" t="s">
        <v>34</v>
      </c>
      <c r="D404" s="12" t="s">
        <v>2192</v>
      </c>
      <c r="E404" s="12"/>
      <c r="F404" s="12" t="s">
        <v>2378</v>
      </c>
      <c r="G404" s="12" t="s">
        <v>2379</v>
      </c>
      <c r="H404" s="12" t="s">
        <v>2195</v>
      </c>
      <c r="I404" s="12" t="s">
        <v>16</v>
      </c>
      <c r="J404" s="12" t="s">
        <v>2378</v>
      </c>
      <c r="K404" s="12" t="s">
        <v>2196</v>
      </c>
      <c r="L404" s="12" t="s">
        <v>1719</v>
      </c>
      <c r="M404" s="12" t="s">
        <v>1764</v>
      </c>
      <c r="N404" s="12" t="s">
        <v>1765</v>
      </c>
      <c r="O404" s="12" t="s">
        <v>1722</v>
      </c>
      <c r="P404" s="12"/>
    </row>
    <row r="405" spans="1:16" ht="57.6" x14ac:dyDescent="0.3">
      <c r="A405" s="12" t="s">
        <v>2389</v>
      </c>
      <c r="B405" s="12" t="s">
        <v>663</v>
      </c>
      <c r="C405" s="12" t="s">
        <v>34</v>
      </c>
      <c r="D405" s="12" t="s">
        <v>2192</v>
      </c>
      <c r="E405" s="12"/>
      <c r="F405" s="12" t="s">
        <v>2378</v>
      </c>
      <c r="G405" s="12" t="s">
        <v>2379</v>
      </c>
      <c r="H405" s="12" t="s">
        <v>2195</v>
      </c>
      <c r="I405" s="12" t="s">
        <v>16</v>
      </c>
      <c r="J405" s="12" t="s">
        <v>2378</v>
      </c>
      <c r="K405" s="12" t="s">
        <v>2196</v>
      </c>
      <c r="L405" s="12" t="s">
        <v>1719</v>
      </c>
      <c r="M405" s="12" t="s">
        <v>1764</v>
      </c>
      <c r="N405" s="12" t="s">
        <v>1765</v>
      </c>
      <c r="O405" s="12" t="s">
        <v>1722</v>
      </c>
      <c r="P405" s="12"/>
    </row>
    <row r="406" spans="1:16" ht="57.6" x14ac:dyDescent="0.3">
      <c r="A406" s="12" t="s">
        <v>2390</v>
      </c>
      <c r="B406" s="12" t="s">
        <v>283</v>
      </c>
      <c r="C406" s="12" t="s">
        <v>34</v>
      </c>
      <c r="D406" s="12" t="s">
        <v>2192</v>
      </c>
      <c r="E406" s="12"/>
      <c r="F406" s="12" t="s">
        <v>2378</v>
      </c>
      <c r="G406" s="12" t="s">
        <v>2379</v>
      </c>
      <c r="H406" s="12" t="s">
        <v>2195</v>
      </c>
      <c r="I406" s="12" t="s">
        <v>16</v>
      </c>
      <c r="J406" s="12" t="s">
        <v>2378</v>
      </c>
      <c r="K406" s="12" t="s">
        <v>2196</v>
      </c>
      <c r="L406" s="12" t="s">
        <v>1719</v>
      </c>
      <c r="M406" s="12" t="s">
        <v>1764</v>
      </c>
      <c r="N406" s="12" t="s">
        <v>1765</v>
      </c>
      <c r="O406" s="12" t="s">
        <v>1722</v>
      </c>
      <c r="P406" s="12"/>
    </row>
    <row r="407" spans="1:16" ht="57.6" x14ac:dyDescent="0.3">
      <c r="A407" s="12" t="s">
        <v>2391</v>
      </c>
      <c r="B407" s="12" t="s">
        <v>670</v>
      </c>
      <c r="C407" s="12" t="s">
        <v>34</v>
      </c>
      <c r="D407" s="12" t="s">
        <v>2192</v>
      </c>
      <c r="E407" s="12"/>
      <c r="F407" s="12" t="s">
        <v>2378</v>
      </c>
      <c r="G407" s="12" t="s">
        <v>2379</v>
      </c>
      <c r="H407" s="12" t="s">
        <v>2195</v>
      </c>
      <c r="I407" s="12" t="s">
        <v>16</v>
      </c>
      <c r="J407" s="12" t="s">
        <v>2378</v>
      </c>
      <c r="K407" s="12" t="s">
        <v>2196</v>
      </c>
      <c r="L407" s="12" t="s">
        <v>1719</v>
      </c>
      <c r="M407" s="12" t="s">
        <v>1764</v>
      </c>
      <c r="N407" s="12" t="s">
        <v>1765</v>
      </c>
      <c r="O407" s="12" t="s">
        <v>1722</v>
      </c>
      <c r="P407" s="12"/>
    </row>
    <row r="408" spans="1:16" ht="57.6" x14ac:dyDescent="0.3">
      <c r="A408" s="12" t="s">
        <v>2392</v>
      </c>
      <c r="B408" s="12" t="s">
        <v>37</v>
      </c>
      <c r="C408" s="12" t="s">
        <v>34</v>
      </c>
      <c r="D408" s="12" t="s">
        <v>2192</v>
      </c>
      <c r="E408" s="12"/>
      <c r="F408" s="12" t="s">
        <v>2378</v>
      </c>
      <c r="G408" s="12" t="s">
        <v>2379</v>
      </c>
      <c r="H408" s="12" t="s">
        <v>2195</v>
      </c>
      <c r="I408" s="12" t="s">
        <v>16</v>
      </c>
      <c r="J408" s="12" t="s">
        <v>2378</v>
      </c>
      <c r="K408" s="12" t="s">
        <v>2196</v>
      </c>
      <c r="L408" s="12" t="s">
        <v>1719</v>
      </c>
      <c r="M408" s="12" t="s">
        <v>1764</v>
      </c>
      <c r="N408" s="12" t="s">
        <v>1765</v>
      </c>
      <c r="O408" s="12" t="s">
        <v>1722</v>
      </c>
      <c r="P408" s="12"/>
    </row>
    <row r="409" spans="1:16" ht="57.6" x14ac:dyDescent="0.3">
      <c r="A409" s="12" t="s">
        <v>2393</v>
      </c>
      <c r="B409" s="12" t="s">
        <v>677</v>
      </c>
      <c r="C409" s="12" t="s">
        <v>34</v>
      </c>
      <c r="D409" s="12" t="s">
        <v>2192</v>
      </c>
      <c r="E409" s="12"/>
      <c r="F409" s="12" t="s">
        <v>2378</v>
      </c>
      <c r="G409" s="12" t="s">
        <v>2379</v>
      </c>
      <c r="H409" s="12" t="s">
        <v>2195</v>
      </c>
      <c r="I409" s="12" t="s">
        <v>16</v>
      </c>
      <c r="J409" s="12" t="s">
        <v>2378</v>
      </c>
      <c r="K409" s="12" t="s">
        <v>2196</v>
      </c>
      <c r="L409" s="12" t="s">
        <v>1719</v>
      </c>
      <c r="M409" s="12" t="s">
        <v>1764</v>
      </c>
      <c r="N409" s="12" t="s">
        <v>1765</v>
      </c>
      <c r="O409" s="12" t="s">
        <v>1722</v>
      </c>
      <c r="P409" s="12"/>
    </row>
    <row r="410" spans="1:16" ht="57.6" x14ac:dyDescent="0.3">
      <c r="A410" s="12" t="s">
        <v>2394</v>
      </c>
      <c r="B410" s="12" t="s">
        <v>681</v>
      </c>
      <c r="C410" s="12" t="s">
        <v>34</v>
      </c>
      <c r="D410" s="12" t="s">
        <v>2192</v>
      </c>
      <c r="E410" s="12"/>
      <c r="F410" s="12" t="s">
        <v>2378</v>
      </c>
      <c r="G410" s="12" t="s">
        <v>2379</v>
      </c>
      <c r="H410" s="12" t="s">
        <v>2195</v>
      </c>
      <c r="I410" s="12" t="s">
        <v>16</v>
      </c>
      <c r="J410" s="12" t="s">
        <v>2378</v>
      </c>
      <c r="K410" s="12" t="s">
        <v>2196</v>
      </c>
      <c r="L410" s="12" t="s">
        <v>1719</v>
      </c>
      <c r="M410" s="12" t="s">
        <v>1764</v>
      </c>
      <c r="N410" s="12" t="s">
        <v>1765</v>
      </c>
      <c r="O410" s="12" t="s">
        <v>1722</v>
      </c>
      <c r="P410" s="12"/>
    </row>
    <row r="411" spans="1:16" ht="57.6" x14ac:dyDescent="0.3">
      <c r="A411" s="12" t="s">
        <v>2395</v>
      </c>
      <c r="B411" s="12" t="s">
        <v>270</v>
      </c>
      <c r="C411" s="12" t="s">
        <v>34</v>
      </c>
      <c r="D411" s="12" t="s">
        <v>2192</v>
      </c>
      <c r="E411" s="12"/>
      <c r="F411" s="12" t="s">
        <v>2378</v>
      </c>
      <c r="G411" s="12" t="s">
        <v>2379</v>
      </c>
      <c r="H411" s="12" t="s">
        <v>2195</v>
      </c>
      <c r="I411" s="12" t="s">
        <v>16</v>
      </c>
      <c r="J411" s="12" t="s">
        <v>2378</v>
      </c>
      <c r="K411" s="12" t="s">
        <v>2196</v>
      </c>
      <c r="L411" s="12" t="s">
        <v>1719</v>
      </c>
      <c r="M411" s="12" t="s">
        <v>1764</v>
      </c>
      <c r="N411" s="12" t="s">
        <v>1765</v>
      </c>
      <c r="O411" s="12" t="s">
        <v>1722</v>
      </c>
      <c r="P411" s="12"/>
    </row>
    <row r="412" spans="1:16" ht="57.6" x14ac:dyDescent="0.3">
      <c r="A412" s="12" t="s">
        <v>2396</v>
      </c>
      <c r="B412" s="12" t="s">
        <v>276</v>
      </c>
      <c r="C412" s="12" t="s">
        <v>34</v>
      </c>
      <c r="D412" s="12" t="s">
        <v>2192</v>
      </c>
      <c r="E412" s="12"/>
      <c r="F412" s="12" t="s">
        <v>2378</v>
      </c>
      <c r="G412" s="12" t="s">
        <v>2379</v>
      </c>
      <c r="H412" s="12" t="s">
        <v>2195</v>
      </c>
      <c r="I412" s="12" t="s">
        <v>16</v>
      </c>
      <c r="J412" s="12" t="s">
        <v>2378</v>
      </c>
      <c r="K412" s="12" t="s">
        <v>2196</v>
      </c>
      <c r="L412" s="12" t="s">
        <v>1719</v>
      </c>
      <c r="M412" s="12" t="s">
        <v>1764</v>
      </c>
      <c r="N412" s="12" t="s">
        <v>1765</v>
      </c>
      <c r="O412" s="12" t="s">
        <v>1722</v>
      </c>
      <c r="P412" s="12"/>
    </row>
    <row r="413" spans="1:16" ht="57.6" x14ac:dyDescent="0.3">
      <c r="A413" s="12" t="s">
        <v>2397</v>
      </c>
      <c r="B413" s="12" t="s">
        <v>302</v>
      </c>
      <c r="C413" s="12" t="s">
        <v>34</v>
      </c>
      <c r="D413" s="12" t="s">
        <v>2192</v>
      </c>
      <c r="E413" s="12"/>
      <c r="F413" s="12" t="s">
        <v>2378</v>
      </c>
      <c r="G413" s="12" t="s">
        <v>2379</v>
      </c>
      <c r="H413" s="12" t="s">
        <v>2195</v>
      </c>
      <c r="I413" s="12" t="s">
        <v>16</v>
      </c>
      <c r="J413" s="12" t="s">
        <v>2378</v>
      </c>
      <c r="K413" s="12" t="s">
        <v>2196</v>
      </c>
      <c r="L413" s="12" t="s">
        <v>1719</v>
      </c>
      <c r="M413" s="12" t="s">
        <v>1764</v>
      </c>
      <c r="N413" s="12" t="s">
        <v>1765</v>
      </c>
      <c r="O413" s="12" t="s">
        <v>1722</v>
      </c>
      <c r="P413" s="12"/>
    </row>
    <row r="414" spans="1:16" ht="57.6" x14ac:dyDescent="0.3">
      <c r="A414" s="12" t="s">
        <v>2398</v>
      </c>
      <c r="B414" s="12" t="s">
        <v>691</v>
      </c>
      <c r="C414" s="12" t="s">
        <v>34</v>
      </c>
      <c r="D414" s="12" t="s">
        <v>2192</v>
      </c>
      <c r="E414" s="12"/>
      <c r="F414" s="12" t="s">
        <v>2378</v>
      </c>
      <c r="G414" s="12" t="s">
        <v>2379</v>
      </c>
      <c r="H414" s="12" t="s">
        <v>2195</v>
      </c>
      <c r="I414" s="12" t="s">
        <v>16</v>
      </c>
      <c r="J414" s="12" t="s">
        <v>2378</v>
      </c>
      <c r="K414" s="12" t="s">
        <v>2196</v>
      </c>
      <c r="L414" s="12" t="s">
        <v>1719</v>
      </c>
      <c r="M414" s="12" t="s">
        <v>1764</v>
      </c>
      <c r="N414" s="12" t="s">
        <v>1765</v>
      </c>
      <c r="O414" s="12" t="s">
        <v>1722</v>
      </c>
      <c r="P414" s="12"/>
    </row>
    <row r="415" spans="1:16" ht="57.6" x14ac:dyDescent="0.3">
      <c r="A415" s="12" t="s">
        <v>2399</v>
      </c>
      <c r="B415" s="12" t="s">
        <v>361</v>
      </c>
      <c r="C415" s="12" t="s">
        <v>34</v>
      </c>
      <c r="D415" s="12" t="s">
        <v>2192</v>
      </c>
      <c r="E415" s="12"/>
      <c r="F415" s="12" t="s">
        <v>2378</v>
      </c>
      <c r="G415" s="12" t="s">
        <v>2379</v>
      </c>
      <c r="H415" s="12" t="s">
        <v>2195</v>
      </c>
      <c r="I415" s="12" t="s">
        <v>16</v>
      </c>
      <c r="J415" s="12" t="s">
        <v>2378</v>
      </c>
      <c r="K415" s="12" t="s">
        <v>2196</v>
      </c>
      <c r="L415" s="12" t="s">
        <v>1719</v>
      </c>
      <c r="M415" s="12" t="s">
        <v>1764</v>
      </c>
      <c r="N415" s="12" t="s">
        <v>1765</v>
      </c>
      <c r="O415" s="12" t="s">
        <v>1722</v>
      </c>
      <c r="P415" s="12"/>
    </row>
    <row r="416" spans="1:16" ht="57.6" x14ac:dyDescent="0.3">
      <c r="A416" s="12" t="s">
        <v>2400</v>
      </c>
      <c r="B416" s="12" t="s">
        <v>43</v>
      </c>
      <c r="C416" s="12" t="s">
        <v>40</v>
      </c>
      <c r="D416" s="12" t="s">
        <v>2192</v>
      </c>
      <c r="E416" s="12"/>
      <c r="F416" s="12" t="s">
        <v>2401</v>
      </c>
      <c r="G416" s="12" t="s">
        <v>2402</v>
      </c>
      <c r="H416" s="12" t="s">
        <v>2195</v>
      </c>
      <c r="I416" s="12" t="s">
        <v>16</v>
      </c>
      <c r="J416" s="12" t="s">
        <v>2401</v>
      </c>
      <c r="K416" s="12" t="s">
        <v>2196</v>
      </c>
      <c r="L416" s="12" t="s">
        <v>1719</v>
      </c>
      <c r="M416" s="12" t="s">
        <v>1764</v>
      </c>
      <c r="N416" s="12" t="s">
        <v>1765</v>
      </c>
      <c r="O416" s="12" t="s">
        <v>1722</v>
      </c>
      <c r="P416" s="12"/>
    </row>
    <row r="417" spans="1:16" ht="57.6" x14ac:dyDescent="0.3">
      <c r="A417" s="12" t="s">
        <v>2403</v>
      </c>
      <c r="B417" s="12" t="s">
        <v>703</v>
      </c>
      <c r="C417" s="12" t="s">
        <v>40</v>
      </c>
      <c r="D417" s="12" t="s">
        <v>2192</v>
      </c>
      <c r="E417" s="12"/>
      <c r="F417" s="12" t="s">
        <v>2401</v>
      </c>
      <c r="G417" s="12" t="s">
        <v>2402</v>
      </c>
      <c r="H417" s="12" t="s">
        <v>2195</v>
      </c>
      <c r="I417" s="12" t="s">
        <v>16</v>
      </c>
      <c r="J417" s="12" t="s">
        <v>2401</v>
      </c>
      <c r="K417" s="12" t="s">
        <v>2196</v>
      </c>
      <c r="L417" s="12" t="s">
        <v>1719</v>
      </c>
      <c r="M417" s="12" t="s">
        <v>1764</v>
      </c>
      <c r="N417" s="12" t="s">
        <v>1765</v>
      </c>
      <c r="O417" s="12" t="s">
        <v>1722</v>
      </c>
      <c r="P417" s="12"/>
    </row>
    <row r="418" spans="1:16" ht="57.6" x14ac:dyDescent="0.3">
      <c r="A418" s="12" t="s">
        <v>2404</v>
      </c>
      <c r="B418" s="12" t="s">
        <v>706</v>
      </c>
      <c r="C418" s="12" t="s">
        <v>40</v>
      </c>
      <c r="D418" s="12" t="s">
        <v>2192</v>
      </c>
      <c r="E418" s="12"/>
      <c r="F418" s="12" t="s">
        <v>2401</v>
      </c>
      <c r="G418" s="12" t="s">
        <v>2402</v>
      </c>
      <c r="H418" s="12" t="s">
        <v>2195</v>
      </c>
      <c r="I418" s="12" t="s">
        <v>16</v>
      </c>
      <c r="J418" s="12" t="s">
        <v>2401</v>
      </c>
      <c r="K418" s="12" t="s">
        <v>2196</v>
      </c>
      <c r="L418" s="12" t="s">
        <v>1719</v>
      </c>
      <c r="M418" s="12" t="s">
        <v>1764</v>
      </c>
      <c r="N418" s="12" t="s">
        <v>1765</v>
      </c>
      <c r="O418" s="12" t="s">
        <v>1722</v>
      </c>
      <c r="P418" s="12"/>
    </row>
    <row r="419" spans="1:16" ht="57.6" x14ac:dyDescent="0.3">
      <c r="A419" s="12" t="s">
        <v>2405</v>
      </c>
      <c r="B419" s="12" t="s">
        <v>710</v>
      </c>
      <c r="C419" s="12" t="s">
        <v>40</v>
      </c>
      <c r="D419" s="12" t="s">
        <v>2192</v>
      </c>
      <c r="E419" s="12"/>
      <c r="F419" s="12" t="s">
        <v>2401</v>
      </c>
      <c r="G419" s="12" t="s">
        <v>2402</v>
      </c>
      <c r="H419" s="12" t="s">
        <v>2195</v>
      </c>
      <c r="I419" s="12" t="s">
        <v>16</v>
      </c>
      <c r="J419" s="12" t="s">
        <v>2401</v>
      </c>
      <c r="K419" s="12" t="s">
        <v>2196</v>
      </c>
      <c r="L419" s="12" t="s">
        <v>1719</v>
      </c>
      <c r="M419" s="12" t="s">
        <v>1764</v>
      </c>
      <c r="N419" s="12" t="s">
        <v>1765</v>
      </c>
      <c r="O419" s="12" t="s">
        <v>1722</v>
      </c>
      <c r="P419" s="12"/>
    </row>
    <row r="420" spans="1:16" ht="57.6" x14ac:dyDescent="0.3">
      <c r="A420" s="12" t="s">
        <v>2406</v>
      </c>
      <c r="B420" s="12" t="s">
        <v>713</v>
      </c>
      <c r="C420" s="12" t="s">
        <v>46</v>
      </c>
      <c r="D420" s="12" t="s">
        <v>2192</v>
      </c>
      <c r="E420" s="12"/>
      <c r="F420" s="12" t="s">
        <v>2401</v>
      </c>
      <c r="G420" s="12" t="s">
        <v>2402</v>
      </c>
      <c r="H420" s="12" t="s">
        <v>2195</v>
      </c>
      <c r="I420" s="12" t="s">
        <v>16</v>
      </c>
      <c r="J420" s="12" t="s">
        <v>2401</v>
      </c>
      <c r="K420" s="12" t="s">
        <v>2196</v>
      </c>
      <c r="L420" s="12" t="s">
        <v>1719</v>
      </c>
      <c r="M420" s="12" t="s">
        <v>1764</v>
      </c>
      <c r="N420" s="12" t="s">
        <v>1765</v>
      </c>
      <c r="O420" s="12" t="s">
        <v>1722</v>
      </c>
      <c r="P420" s="12"/>
    </row>
    <row r="421" spans="1:16" ht="57.6" x14ac:dyDescent="0.3">
      <c r="A421" s="12" t="s">
        <v>2407</v>
      </c>
      <c r="B421" s="12" t="s">
        <v>720</v>
      </c>
      <c r="C421" s="12" t="s">
        <v>46</v>
      </c>
      <c r="D421" s="12" t="s">
        <v>2192</v>
      </c>
      <c r="E421" s="12"/>
      <c r="F421" s="12" t="s">
        <v>2401</v>
      </c>
      <c r="G421" s="12" t="s">
        <v>2402</v>
      </c>
      <c r="H421" s="12" t="s">
        <v>2195</v>
      </c>
      <c r="I421" s="12" t="s">
        <v>16</v>
      </c>
      <c r="J421" s="12" t="s">
        <v>2401</v>
      </c>
      <c r="K421" s="12" t="s">
        <v>2196</v>
      </c>
      <c r="L421" s="12" t="s">
        <v>1719</v>
      </c>
      <c r="M421" s="12" t="s">
        <v>1764</v>
      </c>
      <c r="N421" s="12" t="s">
        <v>1765</v>
      </c>
      <c r="O421" s="12" t="s">
        <v>1722</v>
      </c>
      <c r="P421" s="12"/>
    </row>
    <row r="422" spans="1:16" ht="57.6" x14ac:dyDescent="0.3">
      <c r="A422" s="12" t="s">
        <v>2408</v>
      </c>
      <c r="B422" s="12" t="s">
        <v>723</v>
      </c>
      <c r="C422" s="12" t="s">
        <v>46</v>
      </c>
      <c r="D422" s="12" t="s">
        <v>2192</v>
      </c>
      <c r="E422" s="12"/>
      <c r="F422" s="12" t="s">
        <v>2401</v>
      </c>
      <c r="G422" s="12" t="s">
        <v>2402</v>
      </c>
      <c r="H422" s="12" t="s">
        <v>2195</v>
      </c>
      <c r="I422" s="12" t="s">
        <v>16</v>
      </c>
      <c r="J422" s="12" t="s">
        <v>2401</v>
      </c>
      <c r="K422" s="12" t="s">
        <v>2196</v>
      </c>
      <c r="L422" s="12" t="s">
        <v>1719</v>
      </c>
      <c r="M422" s="12" t="s">
        <v>1764</v>
      </c>
      <c r="N422" s="12" t="s">
        <v>1765</v>
      </c>
      <c r="O422" s="12" t="s">
        <v>1722</v>
      </c>
      <c r="P422" s="12"/>
    </row>
    <row r="423" spans="1:16" ht="57.6" x14ac:dyDescent="0.3">
      <c r="A423" s="12" t="s">
        <v>2409</v>
      </c>
      <c r="B423" s="12" t="s">
        <v>726</v>
      </c>
      <c r="C423" s="12" t="s">
        <v>46</v>
      </c>
      <c r="D423" s="12" t="s">
        <v>2192</v>
      </c>
      <c r="E423" s="12"/>
      <c r="F423" s="12" t="s">
        <v>2401</v>
      </c>
      <c r="G423" s="12" t="s">
        <v>2402</v>
      </c>
      <c r="H423" s="12" t="s">
        <v>2195</v>
      </c>
      <c r="I423" s="12" t="s">
        <v>16</v>
      </c>
      <c r="J423" s="12" t="s">
        <v>2401</v>
      </c>
      <c r="K423" s="12" t="s">
        <v>2196</v>
      </c>
      <c r="L423" s="12" t="s">
        <v>1719</v>
      </c>
      <c r="M423" s="12" t="s">
        <v>1764</v>
      </c>
      <c r="N423" s="12" t="s">
        <v>1765</v>
      </c>
      <c r="O423" s="12" t="s">
        <v>1722</v>
      </c>
      <c r="P423" s="12"/>
    </row>
    <row r="424" spans="1:16" ht="57.6" x14ac:dyDescent="0.3">
      <c r="A424" s="12" t="s">
        <v>2410</v>
      </c>
      <c r="B424" s="12" t="s">
        <v>49</v>
      </c>
      <c r="C424" s="12" t="s">
        <v>46</v>
      </c>
      <c r="D424" s="12" t="s">
        <v>2192</v>
      </c>
      <c r="E424" s="12"/>
      <c r="F424" s="12" t="s">
        <v>2401</v>
      </c>
      <c r="G424" s="12" t="s">
        <v>2402</v>
      </c>
      <c r="H424" s="12" t="s">
        <v>2195</v>
      </c>
      <c r="I424" s="12" t="s">
        <v>16</v>
      </c>
      <c r="J424" s="12" t="s">
        <v>2401</v>
      </c>
      <c r="K424" s="12" t="s">
        <v>2196</v>
      </c>
      <c r="L424" s="12" t="s">
        <v>1719</v>
      </c>
      <c r="M424" s="12" t="s">
        <v>1764</v>
      </c>
      <c r="N424" s="12" t="s">
        <v>1765</v>
      </c>
      <c r="O424" s="12" t="s">
        <v>1722</v>
      </c>
      <c r="P424" s="12"/>
    </row>
  </sheetData>
  <mergeCells count="2">
    <mergeCell ref="A1:P1"/>
    <mergeCell ref="A2:P2"/>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1"/>
  <sheetViews>
    <sheetView showGridLines="0" workbookViewId="0">
      <selection sqref="A1:L1"/>
    </sheetView>
  </sheetViews>
  <sheetFormatPr defaultRowHeight="14.4" x14ac:dyDescent="0.3"/>
  <cols>
    <col min="1" max="3" width="14" customWidth="1"/>
    <col min="4" max="5" width="28" customWidth="1"/>
    <col min="6" max="6" width="40" customWidth="1"/>
    <col min="7" max="9" width="14" customWidth="1"/>
    <col min="10" max="12" width="28" customWidth="1"/>
  </cols>
  <sheetData>
    <row r="1" spans="1:12" ht="30" customHeight="1" x14ac:dyDescent="0.3">
      <c r="A1" s="28" t="s">
        <v>2411</v>
      </c>
      <c r="B1" s="28"/>
      <c r="C1" s="28"/>
      <c r="D1" s="28"/>
      <c r="E1" s="28"/>
      <c r="F1" s="28"/>
      <c r="G1" s="28"/>
      <c r="H1" s="28"/>
      <c r="I1" s="28"/>
      <c r="J1" s="28"/>
      <c r="K1" s="28"/>
      <c r="L1" s="28"/>
    </row>
    <row r="2" spans="1:12" ht="36" customHeight="1" x14ac:dyDescent="0.3">
      <c r="A2" s="29" t="s">
        <v>2412</v>
      </c>
      <c r="B2" s="29"/>
      <c r="C2" s="29"/>
      <c r="D2" s="29"/>
      <c r="E2" s="29"/>
      <c r="F2" s="29"/>
      <c r="G2" s="29"/>
      <c r="H2" s="29"/>
      <c r="I2" s="29"/>
      <c r="J2" s="29"/>
      <c r="K2" s="29"/>
      <c r="L2" s="29"/>
    </row>
    <row r="4" spans="1:12" ht="34.049999999999997" customHeight="1" x14ac:dyDescent="0.3">
      <c r="A4" s="3" t="s">
        <v>2413</v>
      </c>
      <c r="B4" s="3" t="s">
        <v>2414</v>
      </c>
      <c r="C4" s="3" t="s">
        <v>2415</v>
      </c>
      <c r="D4" s="3" t="s">
        <v>2416</v>
      </c>
      <c r="E4" s="3" t="s">
        <v>2417</v>
      </c>
      <c r="F4" s="3" t="s">
        <v>2418</v>
      </c>
      <c r="G4" s="3" t="s">
        <v>2419</v>
      </c>
      <c r="H4" s="3" t="s">
        <v>170</v>
      </c>
      <c r="I4" s="3" t="s">
        <v>2420</v>
      </c>
      <c r="J4" s="3" t="s">
        <v>2421</v>
      </c>
      <c r="K4" s="3" t="s">
        <v>2422</v>
      </c>
      <c r="L4" s="3" t="s">
        <v>172</v>
      </c>
    </row>
    <row r="5" spans="1:12" ht="46.05" customHeight="1" x14ac:dyDescent="0.3">
      <c r="A5" s="4" t="s">
        <v>14</v>
      </c>
      <c r="B5" s="4">
        <v>4</v>
      </c>
      <c r="C5" s="4" t="s">
        <v>177</v>
      </c>
      <c r="D5" s="4" t="s">
        <v>174</v>
      </c>
      <c r="E5" s="4" t="s">
        <v>173</v>
      </c>
      <c r="F5" s="4" t="s">
        <v>182</v>
      </c>
      <c r="G5" s="4">
        <v>2024</v>
      </c>
      <c r="H5" s="4" t="s">
        <v>16</v>
      </c>
      <c r="I5" s="4" t="s">
        <v>180</v>
      </c>
      <c r="J5" s="4" t="s">
        <v>60</v>
      </c>
      <c r="K5" s="4" t="s">
        <v>178</v>
      </c>
      <c r="L5" s="4" t="s">
        <v>2423</v>
      </c>
    </row>
    <row r="6" spans="1:12" ht="46.05" customHeight="1" x14ac:dyDescent="0.3">
      <c r="A6" s="4" t="s">
        <v>185</v>
      </c>
      <c r="B6" s="4">
        <v>5</v>
      </c>
      <c r="C6" s="4" t="s">
        <v>187</v>
      </c>
      <c r="D6" s="4" t="s">
        <v>186</v>
      </c>
      <c r="E6" s="4" t="s">
        <v>173</v>
      </c>
      <c r="F6" s="4" t="s">
        <v>189</v>
      </c>
      <c r="G6" s="4">
        <v>2021</v>
      </c>
      <c r="H6" s="4" t="s">
        <v>16</v>
      </c>
      <c r="I6" s="4" t="s">
        <v>180</v>
      </c>
      <c r="J6" s="4" t="s">
        <v>60</v>
      </c>
      <c r="K6" s="4" t="s">
        <v>188</v>
      </c>
      <c r="L6" s="4" t="s">
        <v>2423</v>
      </c>
    </row>
    <row r="7" spans="1:12" ht="46.05" customHeight="1" x14ac:dyDescent="0.3">
      <c r="A7" s="4" t="s">
        <v>190</v>
      </c>
      <c r="B7" s="4">
        <v>6</v>
      </c>
      <c r="C7" s="4" t="s">
        <v>192</v>
      </c>
      <c r="D7" s="4" t="s">
        <v>191</v>
      </c>
      <c r="E7" s="4" t="s">
        <v>173</v>
      </c>
      <c r="F7" s="4" t="s">
        <v>194</v>
      </c>
      <c r="G7" s="4">
        <v>2021</v>
      </c>
      <c r="H7" s="4" t="s">
        <v>16</v>
      </c>
      <c r="I7" s="4" t="s">
        <v>180</v>
      </c>
      <c r="J7" s="4" t="s">
        <v>60</v>
      </c>
      <c r="K7" s="4" t="s">
        <v>193</v>
      </c>
      <c r="L7" s="4" t="s">
        <v>2423</v>
      </c>
    </row>
    <row r="8" spans="1:12" ht="46.05" customHeight="1" x14ac:dyDescent="0.3">
      <c r="A8" s="4" t="s">
        <v>195</v>
      </c>
      <c r="B8" s="4">
        <v>7</v>
      </c>
      <c r="C8" s="4" t="s">
        <v>198</v>
      </c>
      <c r="D8" s="4" t="s">
        <v>197</v>
      </c>
      <c r="E8" s="4" t="s">
        <v>196</v>
      </c>
      <c r="F8" s="4" t="s">
        <v>200</v>
      </c>
      <c r="G8" s="4">
        <v>2023</v>
      </c>
      <c r="H8" s="4" t="s">
        <v>16</v>
      </c>
      <c r="I8" s="4" t="s">
        <v>180</v>
      </c>
      <c r="J8" s="4" t="s">
        <v>60</v>
      </c>
      <c r="K8" s="4" t="s">
        <v>199</v>
      </c>
      <c r="L8" s="4" t="s">
        <v>2423</v>
      </c>
    </row>
    <row r="9" spans="1:12" ht="46.05" customHeight="1" x14ac:dyDescent="0.3">
      <c r="A9" s="4" t="s">
        <v>202</v>
      </c>
      <c r="B9" s="4">
        <v>8</v>
      </c>
      <c r="C9" s="4" t="s">
        <v>205</v>
      </c>
      <c r="D9" s="4" t="s">
        <v>204</v>
      </c>
      <c r="E9" s="4" t="s">
        <v>203</v>
      </c>
      <c r="F9" s="4" t="s">
        <v>207</v>
      </c>
      <c r="G9" s="4">
        <v>2026</v>
      </c>
      <c r="H9" s="4" t="s">
        <v>16</v>
      </c>
      <c r="I9" s="4" t="s">
        <v>180</v>
      </c>
      <c r="J9" s="4" t="s">
        <v>60</v>
      </c>
      <c r="K9" s="4" t="s">
        <v>206</v>
      </c>
      <c r="L9" s="4" t="s">
        <v>2423</v>
      </c>
    </row>
    <row r="10" spans="1:12" ht="46.05" customHeight="1" x14ac:dyDescent="0.3">
      <c r="A10" s="4" t="s">
        <v>209</v>
      </c>
      <c r="B10" s="4">
        <v>9</v>
      </c>
      <c r="C10" s="4" t="s">
        <v>212</v>
      </c>
      <c r="D10" s="4" t="s">
        <v>211</v>
      </c>
      <c r="E10" s="4" t="s">
        <v>210</v>
      </c>
      <c r="F10" s="4" t="s">
        <v>214</v>
      </c>
      <c r="G10" s="4">
        <v>2024</v>
      </c>
      <c r="H10" s="4" t="s">
        <v>16</v>
      </c>
      <c r="I10" s="4" t="s">
        <v>180</v>
      </c>
      <c r="J10" s="4" t="s">
        <v>60</v>
      </c>
      <c r="K10" s="4" t="s">
        <v>213</v>
      </c>
      <c r="L10" s="4" t="s">
        <v>2423</v>
      </c>
    </row>
    <row r="11" spans="1:12" ht="46.05" customHeight="1" x14ac:dyDescent="0.3">
      <c r="A11" s="4" t="s">
        <v>215</v>
      </c>
      <c r="B11" s="4">
        <v>10</v>
      </c>
      <c r="C11" s="4" t="s">
        <v>217</v>
      </c>
      <c r="D11" s="4" t="s">
        <v>216</v>
      </c>
      <c r="E11" s="4" t="s">
        <v>173</v>
      </c>
      <c r="F11" s="4" t="s">
        <v>219</v>
      </c>
      <c r="G11" s="4">
        <v>2023</v>
      </c>
      <c r="H11" s="4" t="s">
        <v>16</v>
      </c>
      <c r="I11" s="4" t="s">
        <v>180</v>
      </c>
      <c r="J11" s="4" t="s">
        <v>60</v>
      </c>
      <c r="K11" s="4" t="s">
        <v>218</v>
      </c>
      <c r="L11" s="4" t="s">
        <v>2423</v>
      </c>
    </row>
    <row r="12" spans="1:12" ht="46.05" customHeight="1" x14ac:dyDescent="0.3">
      <c r="A12" s="4" t="s">
        <v>222</v>
      </c>
      <c r="B12" s="4">
        <v>19</v>
      </c>
      <c r="C12" s="4" t="s">
        <v>224</v>
      </c>
      <c r="D12" s="4" t="s">
        <v>223</v>
      </c>
      <c r="E12" s="4" t="s">
        <v>173</v>
      </c>
      <c r="F12" s="4" t="s">
        <v>225</v>
      </c>
      <c r="G12" s="4">
        <v>2019</v>
      </c>
      <c r="H12" s="4" t="s">
        <v>16</v>
      </c>
      <c r="I12" s="4" t="s">
        <v>180</v>
      </c>
      <c r="J12" s="4" t="s">
        <v>60</v>
      </c>
      <c r="K12" s="4" t="s">
        <v>213</v>
      </c>
      <c r="L12" s="4" t="s">
        <v>2423</v>
      </c>
    </row>
    <row r="13" spans="1:12" ht="46.05" customHeight="1" x14ac:dyDescent="0.3">
      <c r="A13" s="4" t="s">
        <v>226</v>
      </c>
      <c r="B13" s="4">
        <v>20</v>
      </c>
      <c r="C13" s="4" t="s">
        <v>228</v>
      </c>
      <c r="D13" s="4" t="s">
        <v>227</v>
      </c>
      <c r="E13" s="4" t="s">
        <v>203</v>
      </c>
      <c r="F13" s="4" t="s">
        <v>229</v>
      </c>
      <c r="G13" s="4">
        <v>2021</v>
      </c>
      <c r="H13" s="4" t="s">
        <v>16</v>
      </c>
      <c r="I13" s="4" t="s">
        <v>180</v>
      </c>
      <c r="J13" s="4" t="s">
        <v>60</v>
      </c>
      <c r="K13" s="4" t="s">
        <v>213</v>
      </c>
      <c r="L13" s="4" t="s">
        <v>2423</v>
      </c>
    </row>
    <row r="14" spans="1:12" ht="46.05" customHeight="1" x14ac:dyDescent="0.3">
      <c r="A14" s="4" t="s">
        <v>230</v>
      </c>
      <c r="B14" s="4">
        <v>22</v>
      </c>
      <c r="C14" s="4" t="s">
        <v>232</v>
      </c>
      <c r="D14" s="4" t="s">
        <v>231</v>
      </c>
      <c r="E14" s="4" t="s">
        <v>203</v>
      </c>
      <c r="F14" s="4" t="s">
        <v>234</v>
      </c>
      <c r="G14" s="4">
        <v>2014</v>
      </c>
      <c r="H14" s="4" t="s">
        <v>16</v>
      </c>
      <c r="I14" s="4" t="s">
        <v>180</v>
      </c>
      <c r="J14" s="4" t="s">
        <v>60</v>
      </c>
      <c r="K14" s="4" t="s">
        <v>233</v>
      </c>
      <c r="L14" s="4" t="s">
        <v>2423</v>
      </c>
    </row>
    <row r="15" spans="1:12" ht="46.05" customHeight="1" x14ac:dyDescent="0.3">
      <c r="A15" s="4" t="s">
        <v>236</v>
      </c>
      <c r="B15" s="4">
        <v>23</v>
      </c>
      <c r="C15" s="4" t="s">
        <v>238</v>
      </c>
      <c r="D15" s="4" t="s">
        <v>237</v>
      </c>
      <c r="E15" s="4" t="s">
        <v>203</v>
      </c>
      <c r="F15" s="4" t="s">
        <v>239</v>
      </c>
      <c r="G15" s="4">
        <v>1998</v>
      </c>
      <c r="H15" s="4" t="s">
        <v>16</v>
      </c>
      <c r="I15" s="4" t="s">
        <v>180</v>
      </c>
      <c r="J15" s="4" t="s">
        <v>60</v>
      </c>
      <c r="K15" s="4" t="s">
        <v>233</v>
      </c>
      <c r="L15" s="4" t="s">
        <v>2423</v>
      </c>
    </row>
    <row r="16" spans="1:12" ht="46.05" customHeight="1" x14ac:dyDescent="0.3">
      <c r="A16" s="4" t="s">
        <v>241</v>
      </c>
      <c r="B16" s="4">
        <v>59</v>
      </c>
      <c r="C16" s="4" t="s">
        <v>243</v>
      </c>
      <c r="D16" s="4" t="s">
        <v>242</v>
      </c>
      <c r="E16" s="4" t="s">
        <v>203</v>
      </c>
      <c r="F16" s="4" t="s">
        <v>244</v>
      </c>
      <c r="G16" s="4">
        <v>2004</v>
      </c>
      <c r="H16" s="4" t="s">
        <v>16</v>
      </c>
      <c r="I16" s="4" t="s">
        <v>180</v>
      </c>
      <c r="J16" s="4" t="s">
        <v>60</v>
      </c>
      <c r="K16" s="4" t="s">
        <v>233</v>
      </c>
      <c r="L16" s="4" t="s">
        <v>2423</v>
      </c>
    </row>
    <row r="17" spans="1:12" ht="46.05" customHeight="1" x14ac:dyDescent="0.3">
      <c r="A17" s="4" t="s">
        <v>246</v>
      </c>
      <c r="B17" s="4">
        <v>60</v>
      </c>
      <c r="C17" s="4" t="s">
        <v>248</v>
      </c>
      <c r="D17" s="4" t="s">
        <v>247</v>
      </c>
      <c r="E17" s="4" t="s">
        <v>203</v>
      </c>
      <c r="F17" s="4" t="s">
        <v>250</v>
      </c>
      <c r="G17" s="4">
        <v>2020</v>
      </c>
      <c r="H17" s="4" t="s">
        <v>16</v>
      </c>
      <c r="I17" s="4" t="s">
        <v>180</v>
      </c>
      <c r="J17" s="4" t="s">
        <v>60</v>
      </c>
      <c r="K17" s="4" t="s">
        <v>249</v>
      </c>
      <c r="L17" s="4" t="s">
        <v>2423</v>
      </c>
    </row>
    <row r="18" spans="1:12" ht="46.05" customHeight="1" x14ac:dyDescent="0.3">
      <c r="A18" s="4" t="s">
        <v>251</v>
      </c>
      <c r="B18" s="4">
        <v>40</v>
      </c>
      <c r="C18" s="4" t="s">
        <v>253</v>
      </c>
      <c r="D18" s="4" t="s">
        <v>252</v>
      </c>
      <c r="E18" s="4" t="s">
        <v>203</v>
      </c>
      <c r="F18" s="4" t="s">
        <v>255</v>
      </c>
      <c r="G18" s="4">
        <v>2023</v>
      </c>
      <c r="H18" s="4" t="s">
        <v>16</v>
      </c>
      <c r="I18" s="4" t="s">
        <v>180</v>
      </c>
      <c r="J18" s="4" t="s">
        <v>60</v>
      </c>
      <c r="K18" s="4" t="s">
        <v>254</v>
      </c>
      <c r="L18" s="4" t="s">
        <v>2423</v>
      </c>
    </row>
    <row r="19" spans="1:12" ht="46.05" customHeight="1" x14ac:dyDescent="0.3">
      <c r="A19" s="4" t="s">
        <v>256</v>
      </c>
      <c r="B19" s="4">
        <v>74</v>
      </c>
      <c r="C19" s="4" t="s">
        <v>258</v>
      </c>
      <c r="D19" s="4" t="s">
        <v>257</v>
      </c>
      <c r="E19" s="4" t="s">
        <v>203</v>
      </c>
      <c r="F19" s="4" t="s">
        <v>260</v>
      </c>
      <c r="G19" s="4">
        <v>2014</v>
      </c>
      <c r="H19" s="4" t="s">
        <v>16</v>
      </c>
      <c r="I19" s="4" t="s">
        <v>180</v>
      </c>
      <c r="J19" s="4" t="s">
        <v>60</v>
      </c>
      <c r="K19" s="4" t="s">
        <v>259</v>
      </c>
      <c r="L19" s="4" t="s">
        <v>2423</v>
      </c>
    </row>
    <row r="20" spans="1:12" ht="46.05" customHeight="1" x14ac:dyDescent="0.3">
      <c r="A20" s="4" t="s">
        <v>261</v>
      </c>
      <c r="B20" s="4">
        <v>75</v>
      </c>
      <c r="C20" s="4" t="s">
        <v>263</v>
      </c>
      <c r="D20" s="4" t="s">
        <v>262</v>
      </c>
      <c r="E20" s="4" t="s">
        <v>203</v>
      </c>
      <c r="F20" s="4" t="s">
        <v>265</v>
      </c>
      <c r="G20" s="4">
        <v>2013</v>
      </c>
      <c r="H20" s="4" t="s">
        <v>16</v>
      </c>
      <c r="I20" s="4" t="s">
        <v>180</v>
      </c>
      <c r="J20" s="4" t="s">
        <v>60</v>
      </c>
      <c r="K20" s="4" t="s">
        <v>264</v>
      </c>
      <c r="L20" s="4" t="s">
        <v>2423</v>
      </c>
    </row>
    <row r="21" spans="1:12" ht="46.05" customHeight="1" x14ac:dyDescent="0.3">
      <c r="A21" s="4" t="s">
        <v>267</v>
      </c>
      <c r="B21" s="4">
        <v>76</v>
      </c>
      <c r="C21" s="4" t="s">
        <v>269</v>
      </c>
      <c r="D21" s="4" t="s">
        <v>268</v>
      </c>
      <c r="E21" s="4" t="s">
        <v>203</v>
      </c>
      <c r="F21" s="4" t="s">
        <v>271</v>
      </c>
      <c r="G21" s="4">
        <v>2007</v>
      </c>
      <c r="H21" s="4" t="s">
        <v>16</v>
      </c>
      <c r="I21" s="4" t="s">
        <v>180</v>
      </c>
      <c r="J21" s="4" t="s">
        <v>60</v>
      </c>
      <c r="K21" s="4" t="s">
        <v>270</v>
      </c>
      <c r="L21" s="4" t="s">
        <v>2423</v>
      </c>
    </row>
    <row r="22" spans="1:12" ht="46.05" customHeight="1" x14ac:dyDescent="0.3">
      <c r="A22" s="4" t="s">
        <v>273</v>
      </c>
      <c r="B22" s="4">
        <v>63</v>
      </c>
      <c r="C22" s="4" t="s">
        <v>275</v>
      </c>
      <c r="D22" s="4" t="s">
        <v>274</v>
      </c>
      <c r="E22" s="4" t="s">
        <v>203</v>
      </c>
      <c r="F22" s="4" t="s">
        <v>277</v>
      </c>
      <c r="G22" s="4">
        <v>2023</v>
      </c>
      <c r="H22" s="4" t="s">
        <v>16</v>
      </c>
      <c r="I22" s="4" t="s">
        <v>180</v>
      </c>
      <c r="J22" s="4" t="s">
        <v>60</v>
      </c>
      <c r="K22" s="4" t="s">
        <v>276</v>
      </c>
      <c r="L22" s="4" t="s">
        <v>2423</v>
      </c>
    </row>
    <row r="23" spans="1:12" ht="46.05" customHeight="1" x14ac:dyDescent="0.3">
      <c r="A23" s="4" t="s">
        <v>279</v>
      </c>
      <c r="B23" s="4">
        <v>39</v>
      </c>
      <c r="C23" s="4" t="s">
        <v>282</v>
      </c>
      <c r="D23" s="4" t="s">
        <v>281</v>
      </c>
      <c r="E23" s="4" t="s">
        <v>280</v>
      </c>
      <c r="F23" s="4" t="s">
        <v>285</v>
      </c>
      <c r="G23" s="4">
        <v>2002</v>
      </c>
      <c r="H23" s="4" t="s">
        <v>16</v>
      </c>
      <c r="I23" s="4" t="s">
        <v>180</v>
      </c>
      <c r="J23" s="4" t="s">
        <v>60</v>
      </c>
      <c r="K23" s="4" t="s">
        <v>283</v>
      </c>
      <c r="L23" s="4" t="s">
        <v>2424</v>
      </c>
    </row>
    <row r="24" spans="1:12" ht="46.05" customHeight="1" x14ac:dyDescent="0.3">
      <c r="A24" s="4" t="s">
        <v>287</v>
      </c>
      <c r="B24" s="4"/>
      <c r="C24" s="4"/>
      <c r="D24" s="4" t="s">
        <v>289</v>
      </c>
      <c r="E24" s="4" t="s">
        <v>288</v>
      </c>
      <c r="F24" s="4" t="s">
        <v>290</v>
      </c>
      <c r="G24" s="4"/>
      <c r="H24" s="4" t="s">
        <v>16</v>
      </c>
      <c r="I24" s="4" t="s">
        <v>180</v>
      </c>
      <c r="J24" s="4" t="s">
        <v>60</v>
      </c>
      <c r="K24" s="4"/>
      <c r="L24" s="4" t="s">
        <v>2424</v>
      </c>
    </row>
    <row r="25" spans="1:12" ht="46.05" customHeight="1" x14ac:dyDescent="0.3">
      <c r="A25" s="4" t="s">
        <v>291</v>
      </c>
      <c r="B25" s="4"/>
      <c r="C25" s="4"/>
      <c r="D25" s="4" t="s">
        <v>292</v>
      </c>
      <c r="E25" s="4" t="s">
        <v>288</v>
      </c>
      <c r="F25" s="4" t="s">
        <v>293</v>
      </c>
      <c r="G25" s="4"/>
      <c r="H25" s="4" t="s">
        <v>16</v>
      </c>
      <c r="I25" s="4" t="s">
        <v>180</v>
      </c>
      <c r="J25" s="4" t="s">
        <v>60</v>
      </c>
      <c r="K25" s="4"/>
      <c r="L25" s="4" t="s">
        <v>2424</v>
      </c>
    </row>
    <row r="26" spans="1:12" ht="46.05" customHeight="1" x14ac:dyDescent="0.3">
      <c r="A26" s="4" t="s">
        <v>294</v>
      </c>
      <c r="B26" s="4">
        <v>66</v>
      </c>
      <c r="C26" s="4" t="s">
        <v>296</v>
      </c>
      <c r="D26" s="4" t="s">
        <v>295</v>
      </c>
      <c r="E26" s="4" t="s">
        <v>203</v>
      </c>
      <c r="F26" s="4" t="s">
        <v>297</v>
      </c>
      <c r="G26" s="4">
        <v>2005</v>
      </c>
      <c r="H26" s="4" t="s">
        <v>16</v>
      </c>
      <c r="I26" s="4" t="s">
        <v>180</v>
      </c>
      <c r="J26" s="4" t="s">
        <v>60</v>
      </c>
      <c r="K26" s="4" t="s">
        <v>283</v>
      </c>
      <c r="L26" s="4" t="s">
        <v>2424</v>
      </c>
    </row>
    <row r="27" spans="1:12" ht="46.05" customHeight="1" x14ac:dyDescent="0.3">
      <c r="A27" s="4" t="s">
        <v>299</v>
      </c>
      <c r="B27" s="4">
        <v>77</v>
      </c>
      <c r="C27" s="4" t="s">
        <v>301</v>
      </c>
      <c r="D27" s="4" t="s">
        <v>300</v>
      </c>
      <c r="E27" s="4" t="s">
        <v>196</v>
      </c>
      <c r="F27" s="4" t="s">
        <v>303</v>
      </c>
      <c r="G27" s="4">
        <v>2023</v>
      </c>
      <c r="H27" s="4" t="s">
        <v>16</v>
      </c>
      <c r="I27" s="4" t="s">
        <v>180</v>
      </c>
      <c r="J27" s="4" t="s">
        <v>60</v>
      </c>
      <c r="K27" s="4" t="s">
        <v>302</v>
      </c>
      <c r="L27" s="4" t="s">
        <v>2423</v>
      </c>
    </row>
    <row r="28" spans="1:12" ht="46.05" customHeight="1" x14ac:dyDescent="0.3">
      <c r="A28" s="4" t="s">
        <v>304</v>
      </c>
      <c r="B28" s="4">
        <v>78</v>
      </c>
      <c r="C28" s="4" t="s">
        <v>306</v>
      </c>
      <c r="D28" s="4" t="s">
        <v>305</v>
      </c>
      <c r="E28" s="4" t="s">
        <v>203</v>
      </c>
      <c r="F28" s="4" t="s">
        <v>307</v>
      </c>
      <c r="G28" s="4">
        <v>2023</v>
      </c>
      <c r="H28" s="4" t="s">
        <v>16</v>
      </c>
      <c r="I28" s="4" t="s">
        <v>180</v>
      </c>
      <c r="J28" s="4" t="s">
        <v>60</v>
      </c>
      <c r="K28" s="4"/>
      <c r="L28" s="4" t="s">
        <v>2423</v>
      </c>
    </row>
    <row r="29" spans="1:12" ht="46.05" customHeight="1" x14ac:dyDescent="0.3">
      <c r="A29" s="4" t="s">
        <v>308</v>
      </c>
      <c r="B29" s="4">
        <v>79</v>
      </c>
      <c r="C29" s="4" t="s">
        <v>310</v>
      </c>
      <c r="D29" s="4" t="s">
        <v>309</v>
      </c>
      <c r="E29" s="4" t="s">
        <v>203</v>
      </c>
      <c r="F29" s="4" t="s">
        <v>311</v>
      </c>
      <c r="G29" s="4">
        <v>2023</v>
      </c>
      <c r="H29" s="4" t="s">
        <v>16</v>
      </c>
      <c r="I29" s="4" t="s">
        <v>180</v>
      </c>
      <c r="J29" s="4" t="s">
        <v>60</v>
      </c>
      <c r="K29" s="4" t="s">
        <v>302</v>
      </c>
      <c r="L29" s="4" t="s">
        <v>2423</v>
      </c>
    </row>
    <row r="30" spans="1:12" ht="46.05" customHeight="1" x14ac:dyDescent="0.3">
      <c r="A30" s="4" t="s">
        <v>312</v>
      </c>
      <c r="B30" s="4">
        <v>70</v>
      </c>
      <c r="C30" s="4" t="s">
        <v>314</v>
      </c>
      <c r="D30" s="4" t="s">
        <v>313</v>
      </c>
      <c r="E30" s="4" t="s">
        <v>203</v>
      </c>
      <c r="F30" s="4" t="s">
        <v>316</v>
      </c>
      <c r="G30" s="4">
        <v>2024</v>
      </c>
      <c r="H30" s="4" t="s">
        <v>16</v>
      </c>
      <c r="I30" s="4" t="s">
        <v>180</v>
      </c>
      <c r="J30" s="4" t="s">
        <v>60</v>
      </c>
      <c r="K30" s="4" t="s">
        <v>315</v>
      </c>
      <c r="L30" s="4" t="s">
        <v>2423</v>
      </c>
    </row>
    <row r="31" spans="1:12" ht="46.05" customHeight="1" x14ac:dyDescent="0.3">
      <c r="A31" s="4" t="s">
        <v>317</v>
      </c>
      <c r="B31" s="4">
        <v>71</v>
      </c>
      <c r="C31" s="4" t="s">
        <v>319</v>
      </c>
      <c r="D31" s="4" t="s">
        <v>318</v>
      </c>
      <c r="E31" s="4" t="s">
        <v>203</v>
      </c>
      <c r="F31" s="4" t="s">
        <v>320</v>
      </c>
      <c r="G31" s="4">
        <v>2024</v>
      </c>
      <c r="H31" s="4" t="s">
        <v>16</v>
      </c>
      <c r="I31" s="4" t="s">
        <v>180</v>
      </c>
      <c r="J31" s="4" t="s">
        <v>60</v>
      </c>
      <c r="K31" s="4"/>
      <c r="L31" s="4" t="s">
        <v>2423</v>
      </c>
    </row>
    <row r="32" spans="1:12" ht="46.05" customHeight="1" x14ac:dyDescent="0.3">
      <c r="A32" s="4" t="s">
        <v>321</v>
      </c>
      <c r="B32" s="4">
        <v>72</v>
      </c>
      <c r="C32" s="4" t="s">
        <v>323</v>
      </c>
      <c r="D32" s="4" t="s">
        <v>322</v>
      </c>
      <c r="E32" s="4" t="s">
        <v>196</v>
      </c>
      <c r="F32" s="4" t="s">
        <v>324</v>
      </c>
      <c r="G32" s="4">
        <v>2024</v>
      </c>
      <c r="H32" s="4" t="s">
        <v>16</v>
      </c>
      <c r="I32" s="4" t="s">
        <v>180</v>
      </c>
      <c r="J32" s="4" t="s">
        <v>60</v>
      </c>
      <c r="K32" s="4"/>
      <c r="L32" s="4" t="s">
        <v>2423</v>
      </c>
    </row>
    <row r="33" spans="1:12" ht="46.05" customHeight="1" x14ac:dyDescent="0.3">
      <c r="A33" s="4" t="s">
        <v>325</v>
      </c>
      <c r="B33" s="4">
        <v>73</v>
      </c>
      <c r="C33" s="4" t="s">
        <v>327</v>
      </c>
      <c r="D33" s="4" t="s">
        <v>326</v>
      </c>
      <c r="E33" s="4" t="s">
        <v>203</v>
      </c>
      <c r="F33" s="4" t="s">
        <v>329</v>
      </c>
      <c r="G33" s="4">
        <v>2025</v>
      </c>
      <c r="H33" s="4" t="s">
        <v>16</v>
      </c>
      <c r="I33" s="4" t="s">
        <v>180</v>
      </c>
      <c r="J33" s="4" t="s">
        <v>60</v>
      </c>
      <c r="K33" s="4" t="s">
        <v>328</v>
      </c>
      <c r="L33" s="4" t="s">
        <v>2423</v>
      </c>
    </row>
    <row r="34" spans="1:12" ht="46.05" customHeight="1" x14ac:dyDescent="0.3">
      <c r="A34" s="4" t="s">
        <v>330</v>
      </c>
      <c r="B34" s="4">
        <v>80</v>
      </c>
      <c r="C34" s="4" t="s">
        <v>332</v>
      </c>
      <c r="D34" s="4" t="s">
        <v>331</v>
      </c>
      <c r="E34" s="4" t="s">
        <v>196</v>
      </c>
      <c r="F34" s="4" t="s">
        <v>333</v>
      </c>
      <c r="G34" s="4">
        <v>2023</v>
      </c>
      <c r="H34" s="4" t="s">
        <v>16</v>
      </c>
      <c r="I34" s="4" t="s">
        <v>180</v>
      </c>
      <c r="J34" s="4" t="s">
        <v>60</v>
      </c>
      <c r="K34" s="4"/>
      <c r="L34" s="4" t="s">
        <v>2423</v>
      </c>
    </row>
    <row r="35" spans="1:12" ht="46.05" customHeight="1" x14ac:dyDescent="0.3">
      <c r="A35" s="4" t="s">
        <v>334</v>
      </c>
      <c r="B35" s="4">
        <v>81</v>
      </c>
      <c r="C35" s="4" t="s">
        <v>336</v>
      </c>
      <c r="D35" s="4" t="s">
        <v>335</v>
      </c>
      <c r="E35" s="4" t="s">
        <v>196</v>
      </c>
      <c r="F35" s="4" t="s">
        <v>337</v>
      </c>
      <c r="G35" s="4">
        <v>2025</v>
      </c>
      <c r="H35" s="4" t="s">
        <v>16</v>
      </c>
      <c r="I35" s="4" t="s">
        <v>180</v>
      </c>
      <c r="J35" s="4" t="s">
        <v>60</v>
      </c>
      <c r="K35" s="4"/>
      <c r="L35" s="4" t="s">
        <v>2423</v>
      </c>
    </row>
    <row r="36" spans="1:12" ht="46.05" customHeight="1" x14ac:dyDescent="0.3">
      <c r="A36" s="4" t="s">
        <v>338</v>
      </c>
      <c r="B36" s="4">
        <v>82</v>
      </c>
      <c r="C36" s="4" t="s">
        <v>340</v>
      </c>
      <c r="D36" s="4" t="s">
        <v>339</v>
      </c>
      <c r="E36" s="4" t="s">
        <v>196</v>
      </c>
      <c r="F36" s="4" t="s">
        <v>341</v>
      </c>
      <c r="G36" s="4">
        <v>2025</v>
      </c>
      <c r="H36" s="4" t="s">
        <v>16</v>
      </c>
      <c r="I36" s="4" t="s">
        <v>180</v>
      </c>
      <c r="J36" s="4" t="s">
        <v>60</v>
      </c>
      <c r="K36" s="4"/>
      <c r="L36" s="4" t="s">
        <v>2423</v>
      </c>
    </row>
    <row r="37" spans="1:12" ht="46.05" customHeight="1" x14ac:dyDescent="0.3">
      <c r="A37" s="4" t="s">
        <v>342</v>
      </c>
      <c r="B37" s="4">
        <v>83</v>
      </c>
      <c r="C37" s="4" t="s">
        <v>344</v>
      </c>
      <c r="D37" s="4" t="s">
        <v>343</v>
      </c>
      <c r="E37" s="4" t="s">
        <v>203</v>
      </c>
      <c r="F37" s="4" t="s">
        <v>345</v>
      </c>
      <c r="G37" s="4"/>
      <c r="H37" s="4" t="s">
        <v>16</v>
      </c>
      <c r="I37" s="4" t="s">
        <v>180</v>
      </c>
      <c r="J37" s="4" t="s">
        <v>60</v>
      </c>
      <c r="K37" s="4"/>
      <c r="L37" s="4" t="s">
        <v>2423</v>
      </c>
    </row>
    <row r="38" spans="1:12" ht="46.05" customHeight="1" x14ac:dyDescent="0.3">
      <c r="A38" s="4" t="s">
        <v>346</v>
      </c>
      <c r="B38" s="4">
        <v>84</v>
      </c>
      <c r="C38" s="4" t="s">
        <v>348</v>
      </c>
      <c r="D38" s="4" t="s">
        <v>347</v>
      </c>
      <c r="E38" s="4" t="s">
        <v>196</v>
      </c>
      <c r="F38" s="4" t="s">
        <v>349</v>
      </c>
      <c r="G38" s="4">
        <v>2024</v>
      </c>
      <c r="H38" s="4" t="s">
        <v>16</v>
      </c>
      <c r="I38" s="4" t="s">
        <v>180</v>
      </c>
      <c r="J38" s="4" t="s">
        <v>60</v>
      </c>
      <c r="K38" s="4"/>
      <c r="L38" s="4" t="s">
        <v>2423</v>
      </c>
    </row>
    <row r="39" spans="1:12" ht="46.05" customHeight="1" x14ac:dyDescent="0.3">
      <c r="A39" s="4" t="s">
        <v>350</v>
      </c>
      <c r="B39" s="4">
        <v>85</v>
      </c>
      <c r="C39" s="4" t="s">
        <v>352</v>
      </c>
      <c r="D39" s="4" t="s">
        <v>351</v>
      </c>
      <c r="E39" s="4" t="s">
        <v>203</v>
      </c>
      <c r="F39" s="4" t="s">
        <v>353</v>
      </c>
      <c r="G39" s="4"/>
      <c r="H39" s="4" t="s">
        <v>16</v>
      </c>
      <c r="I39" s="4" t="s">
        <v>180</v>
      </c>
      <c r="J39" s="4" t="s">
        <v>60</v>
      </c>
      <c r="K39" s="4"/>
      <c r="L39" s="4" t="s">
        <v>2423</v>
      </c>
    </row>
    <row r="40" spans="1:12" ht="46.05" customHeight="1" x14ac:dyDescent="0.3">
      <c r="A40" s="4" t="s">
        <v>354</v>
      </c>
      <c r="B40" s="4">
        <v>86</v>
      </c>
      <c r="C40" s="4" t="s">
        <v>356</v>
      </c>
      <c r="D40" s="4" t="s">
        <v>355</v>
      </c>
      <c r="E40" s="4" t="s">
        <v>196</v>
      </c>
      <c r="F40" s="4" t="s">
        <v>357</v>
      </c>
      <c r="G40" s="4">
        <v>2024</v>
      </c>
      <c r="H40" s="4" t="s">
        <v>16</v>
      </c>
      <c r="I40" s="4" t="s">
        <v>180</v>
      </c>
      <c r="J40" s="4" t="s">
        <v>60</v>
      </c>
      <c r="K40" s="4"/>
      <c r="L40" s="4" t="s">
        <v>2423</v>
      </c>
    </row>
    <row r="41" spans="1:12" ht="46.05" customHeight="1" x14ac:dyDescent="0.3">
      <c r="A41" s="4" t="s">
        <v>358</v>
      </c>
      <c r="B41" s="4">
        <v>87</v>
      </c>
      <c r="C41" s="4" t="s">
        <v>360</v>
      </c>
      <c r="D41" s="4" t="s">
        <v>359</v>
      </c>
      <c r="E41" s="4" t="s">
        <v>196</v>
      </c>
      <c r="F41" s="4" t="s">
        <v>362</v>
      </c>
      <c r="G41" s="4">
        <v>2025</v>
      </c>
      <c r="H41" s="4" t="s">
        <v>16</v>
      </c>
      <c r="I41" s="4" t="s">
        <v>180</v>
      </c>
      <c r="J41" s="4" t="s">
        <v>60</v>
      </c>
      <c r="K41" s="4" t="s">
        <v>361</v>
      </c>
      <c r="L41" s="4" t="s">
        <v>2423</v>
      </c>
    </row>
  </sheetData>
  <mergeCells count="2">
    <mergeCell ref="A1:L1"/>
    <mergeCell ref="A2:L2"/>
  </mergeCells>
  <conditionalFormatting sqref="I5:I41">
    <cfRule type="expression" dxfId="4" priority="1">
      <formula>I5="Средняя"</formula>
    </cfRule>
  </conditionalFormatting>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5"/>
  <sheetViews>
    <sheetView showGridLines="0" workbookViewId="0">
      <selection sqref="A1:L1"/>
    </sheetView>
  </sheetViews>
  <sheetFormatPr defaultRowHeight="14.4" x14ac:dyDescent="0.3"/>
  <cols>
    <col min="1" max="3" width="14" customWidth="1"/>
    <col min="4" max="4" width="40" customWidth="1"/>
    <col min="5" max="5" width="28" customWidth="1"/>
    <col min="6" max="6" width="40" customWidth="1"/>
    <col min="7" max="9" width="14" customWidth="1"/>
    <col min="10" max="12" width="28" customWidth="1"/>
  </cols>
  <sheetData>
    <row r="1" spans="1:12" ht="30" customHeight="1" x14ac:dyDescent="0.3">
      <c r="A1" s="28" t="s">
        <v>2425</v>
      </c>
      <c r="B1" s="28"/>
      <c r="C1" s="28"/>
      <c r="D1" s="28"/>
      <c r="E1" s="28"/>
      <c r="F1" s="28"/>
      <c r="G1" s="28"/>
      <c r="H1" s="28"/>
      <c r="I1" s="28"/>
      <c r="J1" s="28"/>
      <c r="K1" s="28"/>
      <c r="L1" s="28"/>
    </row>
    <row r="2" spans="1:12" ht="36" customHeight="1" x14ac:dyDescent="0.3">
      <c r="A2" s="29" t="s">
        <v>2426</v>
      </c>
      <c r="B2" s="29"/>
      <c r="C2" s="29"/>
      <c r="D2" s="29"/>
      <c r="E2" s="29"/>
      <c r="F2" s="29"/>
      <c r="G2" s="29"/>
      <c r="H2" s="29"/>
      <c r="I2" s="29"/>
      <c r="J2" s="29"/>
      <c r="K2" s="29"/>
      <c r="L2" s="29"/>
    </row>
    <row r="4" spans="1:12" ht="34.049999999999997" customHeight="1" x14ac:dyDescent="0.3">
      <c r="A4" s="3" t="s">
        <v>2427</v>
      </c>
      <c r="B4" s="3" t="s">
        <v>2428</v>
      </c>
      <c r="C4" s="3" t="s">
        <v>2429</v>
      </c>
      <c r="D4" s="3" t="s">
        <v>2430</v>
      </c>
      <c r="E4" s="3" t="s">
        <v>2431</v>
      </c>
      <c r="F4" s="3" t="s">
        <v>2432</v>
      </c>
      <c r="G4" s="3" t="s">
        <v>2433</v>
      </c>
      <c r="H4" s="3" t="s">
        <v>2434</v>
      </c>
      <c r="I4" s="3" t="s">
        <v>2435</v>
      </c>
      <c r="J4" s="3" t="s">
        <v>2436</v>
      </c>
      <c r="K4" s="3" t="s">
        <v>2437</v>
      </c>
      <c r="L4" s="3" t="s">
        <v>2421</v>
      </c>
    </row>
    <row r="5" spans="1:12" ht="58.05" customHeight="1" x14ac:dyDescent="0.3">
      <c r="A5" s="4" t="s">
        <v>621</v>
      </c>
      <c r="B5" s="4">
        <v>7</v>
      </c>
      <c r="C5" s="4" t="s">
        <v>179</v>
      </c>
      <c r="D5" s="4" t="s">
        <v>623</v>
      </c>
      <c r="E5" s="4" t="s">
        <v>630</v>
      </c>
      <c r="F5" s="4" t="s">
        <v>627</v>
      </c>
      <c r="G5" s="4" t="s">
        <v>2438</v>
      </c>
      <c r="H5" s="4" t="s">
        <v>20</v>
      </c>
      <c r="I5" s="4" t="s">
        <v>530</v>
      </c>
      <c r="J5" s="4" t="s">
        <v>2439</v>
      </c>
      <c r="K5" s="4" t="s">
        <v>2440</v>
      </c>
      <c r="L5" s="4" t="s">
        <v>60</v>
      </c>
    </row>
    <row r="6" spans="1:12" ht="58.05" customHeight="1" x14ac:dyDescent="0.3">
      <c r="A6" s="4" t="s">
        <v>631</v>
      </c>
      <c r="B6" s="4">
        <v>7</v>
      </c>
      <c r="C6" s="4" t="s">
        <v>179</v>
      </c>
      <c r="D6" s="4" t="s">
        <v>632</v>
      </c>
      <c r="E6" s="4" t="s">
        <v>634</v>
      </c>
      <c r="F6" s="4" t="s">
        <v>633</v>
      </c>
      <c r="G6" s="4" t="s">
        <v>14</v>
      </c>
      <c r="H6" s="4"/>
      <c r="I6" s="4"/>
      <c r="J6" s="4" t="s">
        <v>2439</v>
      </c>
      <c r="K6" s="4" t="s">
        <v>2440</v>
      </c>
      <c r="L6" s="4" t="s">
        <v>60</v>
      </c>
    </row>
    <row r="7" spans="1:12" ht="58.05" customHeight="1" x14ac:dyDescent="0.3">
      <c r="A7" s="4" t="s">
        <v>635</v>
      </c>
      <c r="B7" s="4">
        <v>7</v>
      </c>
      <c r="C7" s="4" t="s">
        <v>179</v>
      </c>
      <c r="D7" s="4" t="s">
        <v>636</v>
      </c>
      <c r="E7" s="4" t="s">
        <v>638</v>
      </c>
      <c r="F7" s="4" t="s">
        <v>637</v>
      </c>
      <c r="G7" s="4" t="s">
        <v>202</v>
      </c>
      <c r="H7" s="4"/>
      <c r="I7" s="4"/>
      <c r="J7" s="4" t="s">
        <v>2439</v>
      </c>
      <c r="K7" s="4" t="s">
        <v>2440</v>
      </c>
      <c r="L7" s="4" t="s">
        <v>60</v>
      </c>
    </row>
    <row r="8" spans="1:12" ht="58.05" customHeight="1" x14ac:dyDescent="0.3">
      <c r="A8" s="4" t="s">
        <v>639</v>
      </c>
      <c r="B8" s="4">
        <v>7</v>
      </c>
      <c r="C8" s="4" t="s">
        <v>179</v>
      </c>
      <c r="D8" s="4" t="s">
        <v>640</v>
      </c>
      <c r="E8" s="4" t="s">
        <v>642</v>
      </c>
      <c r="F8" s="4" t="s">
        <v>641</v>
      </c>
      <c r="G8" s="4" t="s">
        <v>195</v>
      </c>
      <c r="H8" s="4"/>
      <c r="I8" s="4"/>
      <c r="J8" s="4" t="s">
        <v>2439</v>
      </c>
      <c r="K8" s="4" t="s">
        <v>2440</v>
      </c>
      <c r="L8" s="4" t="s">
        <v>60</v>
      </c>
    </row>
    <row r="9" spans="1:12" ht="58.05" customHeight="1" x14ac:dyDescent="0.3">
      <c r="A9" s="4" t="s">
        <v>643</v>
      </c>
      <c r="B9" s="4">
        <v>7</v>
      </c>
      <c r="C9" s="4" t="s">
        <v>284</v>
      </c>
      <c r="D9" s="4" t="s">
        <v>644</v>
      </c>
      <c r="E9" s="4" t="s">
        <v>646</v>
      </c>
      <c r="F9" s="4" t="s">
        <v>645</v>
      </c>
      <c r="G9" s="4" t="s">
        <v>2441</v>
      </c>
      <c r="H9" s="4"/>
      <c r="I9" s="4" t="s">
        <v>464</v>
      </c>
      <c r="J9" s="4" t="s">
        <v>2439</v>
      </c>
      <c r="K9" s="4" t="s">
        <v>2440</v>
      </c>
      <c r="L9" s="4" t="s">
        <v>60</v>
      </c>
    </row>
    <row r="10" spans="1:12" ht="58.05" customHeight="1" x14ac:dyDescent="0.3">
      <c r="A10" s="4" t="s">
        <v>647</v>
      </c>
      <c r="B10" s="4">
        <v>7</v>
      </c>
      <c r="C10" s="4" t="s">
        <v>284</v>
      </c>
      <c r="D10" s="4" t="s">
        <v>648</v>
      </c>
      <c r="E10" s="4" t="s">
        <v>650</v>
      </c>
      <c r="F10" s="4" t="s">
        <v>649</v>
      </c>
      <c r="G10" s="4" t="s">
        <v>2442</v>
      </c>
      <c r="H10" s="4"/>
      <c r="I10" s="4" t="s">
        <v>533</v>
      </c>
      <c r="J10" s="4" t="s">
        <v>2439</v>
      </c>
      <c r="K10" s="4" t="s">
        <v>2440</v>
      </c>
      <c r="L10" s="4" t="s">
        <v>60</v>
      </c>
    </row>
    <row r="11" spans="1:12" ht="58.05" customHeight="1" x14ac:dyDescent="0.3">
      <c r="A11" s="4" t="s">
        <v>651</v>
      </c>
      <c r="B11" s="4">
        <v>7</v>
      </c>
      <c r="C11" s="4" t="s">
        <v>284</v>
      </c>
      <c r="D11" s="4" t="s">
        <v>652</v>
      </c>
      <c r="E11" s="4" t="s">
        <v>650</v>
      </c>
      <c r="F11" s="4" t="s">
        <v>653</v>
      </c>
      <c r="G11" s="4" t="s">
        <v>2443</v>
      </c>
      <c r="H11" s="4"/>
      <c r="I11" s="4" t="s">
        <v>536</v>
      </c>
      <c r="J11" s="4" t="s">
        <v>2439</v>
      </c>
      <c r="K11" s="4" t="s">
        <v>2440</v>
      </c>
      <c r="L11" s="4" t="s">
        <v>60</v>
      </c>
    </row>
    <row r="12" spans="1:12" ht="58.05" customHeight="1" x14ac:dyDescent="0.3">
      <c r="A12" s="4" t="s">
        <v>233</v>
      </c>
      <c r="B12" s="4">
        <v>8</v>
      </c>
      <c r="C12" s="4" t="s">
        <v>179</v>
      </c>
      <c r="D12" s="4" t="s">
        <v>654</v>
      </c>
      <c r="E12" s="4" t="s">
        <v>656</v>
      </c>
      <c r="F12" s="4" t="s">
        <v>655</v>
      </c>
      <c r="G12" s="4" t="s">
        <v>655</v>
      </c>
      <c r="H12" s="4"/>
      <c r="I12" s="4"/>
      <c r="J12" s="4" t="s">
        <v>2439</v>
      </c>
      <c r="K12" s="4" t="s">
        <v>2440</v>
      </c>
      <c r="L12" s="4" t="s">
        <v>60</v>
      </c>
    </row>
    <row r="13" spans="1:12" ht="58.05" customHeight="1" x14ac:dyDescent="0.3">
      <c r="A13" s="4" t="s">
        <v>249</v>
      </c>
      <c r="B13" s="4">
        <v>8</v>
      </c>
      <c r="C13" s="4" t="s">
        <v>179</v>
      </c>
      <c r="D13" s="4" t="s">
        <v>657</v>
      </c>
      <c r="E13" s="4" t="s">
        <v>659</v>
      </c>
      <c r="F13" s="4" t="s">
        <v>658</v>
      </c>
      <c r="G13" s="4" t="s">
        <v>2444</v>
      </c>
      <c r="H13" s="4" t="s">
        <v>371</v>
      </c>
      <c r="I13" s="4" t="s">
        <v>467</v>
      </c>
      <c r="J13" s="4" t="s">
        <v>2439</v>
      </c>
      <c r="K13" s="4" t="s">
        <v>2440</v>
      </c>
      <c r="L13" s="4" t="s">
        <v>60</v>
      </c>
    </row>
    <row r="14" spans="1:12" ht="58.05" customHeight="1" x14ac:dyDescent="0.3">
      <c r="A14" s="4" t="s">
        <v>213</v>
      </c>
      <c r="B14" s="4">
        <v>8</v>
      </c>
      <c r="C14" s="4" t="s">
        <v>179</v>
      </c>
      <c r="D14" s="4" t="s">
        <v>660</v>
      </c>
      <c r="E14" s="4" t="s">
        <v>662</v>
      </c>
      <c r="F14" s="4" t="s">
        <v>661</v>
      </c>
      <c r="G14" s="4" t="s">
        <v>661</v>
      </c>
      <c r="H14" s="4"/>
      <c r="I14" s="4"/>
      <c r="J14" s="4" t="s">
        <v>2439</v>
      </c>
      <c r="K14" s="4" t="s">
        <v>2440</v>
      </c>
      <c r="L14" s="4" t="s">
        <v>60</v>
      </c>
    </row>
    <row r="15" spans="1:12" ht="58.05" customHeight="1" x14ac:dyDescent="0.3">
      <c r="A15" s="4" t="s">
        <v>663</v>
      </c>
      <c r="B15" s="4">
        <v>8</v>
      </c>
      <c r="C15" s="4" t="s">
        <v>284</v>
      </c>
      <c r="D15" s="4" t="s">
        <v>664</v>
      </c>
      <c r="E15" s="4" t="s">
        <v>666</v>
      </c>
      <c r="F15" s="4" t="s">
        <v>665</v>
      </c>
      <c r="G15" s="4" t="s">
        <v>2445</v>
      </c>
      <c r="H15" s="4" t="s">
        <v>394</v>
      </c>
      <c r="I15" s="4" t="s">
        <v>545</v>
      </c>
      <c r="J15" s="4" t="s">
        <v>2439</v>
      </c>
      <c r="K15" s="4" t="s">
        <v>2440</v>
      </c>
      <c r="L15" s="4" t="s">
        <v>60</v>
      </c>
    </row>
    <row r="16" spans="1:12" ht="58.05" customHeight="1" x14ac:dyDescent="0.3">
      <c r="A16" s="4" t="s">
        <v>283</v>
      </c>
      <c r="B16" s="4">
        <v>8</v>
      </c>
      <c r="C16" s="4" t="s">
        <v>179</v>
      </c>
      <c r="D16" s="4" t="s">
        <v>667</v>
      </c>
      <c r="E16" s="4" t="s">
        <v>669</v>
      </c>
      <c r="F16" s="4" t="s">
        <v>668</v>
      </c>
      <c r="G16" s="4" t="s">
        <v>2446</v>
      </c>
      <c r="H16" s="4"/>
      <c r="I16" s="4" t="s">
        <v>43</v>
      </c>
      <c r="J16" s="4" t="s">
        <v>2439</v>
      </c>
      <c r="K16" s="4" t="s">
        <v>2440</v>
      </c>
      <c r="L16" s="4" t="s">
        <v>60</v>
      </c>
    </row>
    <row r="17" spans="1:12" ht="58.05" customHeight="1" x14ac:dyDescent="0.3">
      <c r="A17" s="4" t="s">
        <v>670</v>
      </c>
      <c r="B17" s="4">
        <v>8</v>
      </c>
      <c r="C17" s="4" t="s">
        <v>179</v>
      </c>
      <c r="D17" s="4" t="s">
        <v>671</v>
      </c>
      <c r="E17" s="4" t="s">
        <v>673</v>
      </c>
      <c r="F17" s="4" t="s">
        <v>672</v>
      </c>
      <c r="G17" s="4" t="s">
        <v>2447</v>
      </c>
      <c r="H17" s="4" t="s">
        <v>432</v>
      </c>
      <c r="I17" s="4" t="s">
        <v>2448</v>
      </c>
      <c r="J17" s="4" t="s">
        <v>2439</v>
      </c>
      <c r="K17" s="4" t="s">
        <v>2440</v>
      </c>
      <c r="L17" s="4" t="s">
        <v>60</v>
      </c>
    </row>
    <row r="18" spans="1:12" ht="58.05" customHeight="1" x14ac:dyDescent="0.3">
      <c r="A18" s="4" t="s">
        <v>37</v>
      </c>
      <c r="B18" s="4">
        <v>9</v>
      </c>
      <c r="C18" s="4" t="s">
        <v>179</v>
      </c>
      <c r="D18" s="4" t="s">
        <v>674</v>
      </c>
      <c r="E18" s="4" t="s">
        <v>676</v>
      </c>
      <c r="F18" s="4" t="s">
        <v>675</v>
      </c>
      <c r="G18" s="4" t="s">
        <v>675</v>
      </c>
      <c r="H18" s="4"/>
      <c r="I18" s="4"/>
      <c r="J18" s="4" t="s">
        <v>2439</v>
      </c>
      <c r="K18" s="4" t="s">
        <v>2440</v>
      </c>
      <c r="L18" s="4" t="s">
        <v>60</v>
      </c>
    </row>
    <row r="19" spans="1:12" ht="58.05" customHeight="1" x14ac:dyDescent="0.3">
      <c r="A19" s="4" t="s">
        <v>677</v>
      </c>
      <c r="B19" s="4">
        <v>9</v>
      </c>
      <c r="C19" s="4" t="s">
        <v>179</v>
      </c>
      <c r="D19" s="4" t="s">
        <v>678</v>
      </c>
      <c r="E19" s="4" t="s">
        <v>680</v>
      </c>
      <c r="F19" s="4" t="s">
        <v>679</v>
      </c>
      <c r="G19" s="4" t="s">
        <v>2449</v>
      </c>
      <c r="H19" s="4"/>
      <c r="I19" s="4" t="s">
        <v>2450</v>
      </c>
      <c r="J19" s="4" t="s">
        <v>2439</v>
      </c>
      <c r="K19" s="4" t="s">
        <v>2440</v>
      </c>
      <c r="L19" s="4" t="s">
        <v>60</v>
      </c>
    </row>
    <row r="20" spans="1:12" ht="58.05" customHeight="1" x14ac:dyDescent="0.3">
      <c r="A20" s="4" t="s">
        <v>681</v>
      </c>
      <c r="B20" s="4">
        <v>9</v>
      </c>
      <c r="C20" s="4" t="s">
        <v>284</v>
      </c>
      <c r="D20" s="4" t="s">
        <v>682</v>
      </c>
      <c r="E20" s="4" t="s">
        <v>684</v>
      </c>
      <c r="F20" s="4" t="s">
        <v>683</v>
      </c>
      <c r="G20" s="4" t="s">
        <v>2451</v>
      </c>
      <c r="H20" s="4" t="s">
        <v>376</v>
      </c>
      <c r="I20" s="4"/>
      <c r="J20" s="4" t="s">
        <v>2439</v>
      </c>
      <c r="K20" s="4" t="s">
        <v>2440</v>
      </c>
      <c r="L20" s="4" t="s">
        <v>60</v>
      </c>
    </row>
    <row r="21" spans="1:12" ht="58.05" customHeight="1" x14ac:dyDescent="0.3">
      <c r="A21" s="4" t="s">
        <v>270</v>
      </c>
      <c r="B21" s="4">
        <v>9</v>
      </c>
      <c r="C21" s="4" t="s">
        <v>179</v>
      </c>
      <c r="D21" s="4" t="s">
        <v>685</v>
      </c>
      <c r="E21" s="4" t="s">
        <v>680</v>
      </c>
      <c r="F21" s="4" t="s">
        <v>686</v>
      </c>
      <c r="G21" s="4" t="s">
        <v>2452</v>
      </c>
      <c r="H21" s="4" t="s">
        <v>396</v>
      </c>
      <c r="I21" s="4" t="s">
        <v>559</v>
      </c>
      <c r="J21" s="4" t="s">
        <v>2439</v>
      </c>
      <c r="K21" s="4" t="s">
        <v>2440</v>
      </c>
      <c r="L21" s="4" t="s">
        <v>60</v>
      </c>
    </row>
    <row r="22" spans="1:12" ht="58.05" customHeight="1" x14ac:dyDescent="0.3">
      <c r="A22" s="4" t="s">
        <v>276</v>
      </c>
      <c r="B22" s="4">
        <v>9</v>
      </c>
      <c r="C22" s="4" t="s">
        <v>179</v>
      </c>
      <c r="D22" s="4" t="s">
        <v>687</v>
      </c>
      <c r="E22" s="4" t="s">
        <v>656</v>
      </c>
      <c r="F22" s="4" t="s">
        <v>273</v>
      </c>
      <c r="G22" s="4" t="s">
        <v>273</v>
      </c>
      <c r="H22" s="4"/>
      <c r="I22" s="4"/>
      <c r="J22" s="4" t="s">
        <v>2439</v>
      </c>
      <c r="K22" s="4" t="s">
        <v>2440</v>
      </c>
      <c r="L22" s="4" t="s">
        <v>60</v>
      </c>
    </row>
    <row r="23" spans="1:12" ht="58.05" customHeight="1" x14ac:dyDescent="0.3">
      <c r="A23" s="4" t="s">
        <v>302</v>
      </c>
      <c r="B23" s="4">
        <v>9</v>
      </c>
      <c r="C23" s="4" t="s">
        <v>179</v>
      </c>
      <c r="D23" s="4" t="s">
        <v>688</v>
      </c>
      <c r="E23" s="4" t="s">
        <v>690</v>
      </c>
      <c r="F23" s="4" t="s">
        <v>689</v>
      </c>
      <c r="G23" s="4" t="s">
        <v>2453</v>
      </c>
      <c r="H23" s="4"/>
      <c r="I23" s="4" t="s">
        <v>710</v>
      </c>
      <c r="J23" s="4" t="s">
        <v>2439</v>
      </c>
      <c r="K23" s="4" t="s">
        <v>2440</v>
      </c>
      <c r="L23" s="4" t="s">
        <v>60</v>
      </c>
    </row>
    <row r="24" spans="1:12" ht="58.05" customHeight="1" x14ac:dyDescent="0.3">
      <c r="A24" s="4" t="s">
        <v>691</v>
      </c>
      <c r="B24" s="4">
        <v>9</v>
      </c>
      <c r="C24" s="4" t="s">
        <v>179</v>
      </c>
      <c r="D24" s="4" t="s">
        <v>692</v>
      </c>
      <c r="E24" s="4" t="s">
        <v>693</v>
      </c>
      <c r="F24" s="4" t="s">
        <v>672</v>
      </c>
      <c r="G24" s="4" t="s">
        <v>2447</v>
      </c>
      <c r="H24" s="4" t="s">
        <v>432</v>
      </c>
      <c r="I24" s="4" t="s">
        <v>2448</v>
      </c>
      <c r="J24" s="4" t="s">
        <v>2439</v>
      </c>
      <c r="K24" s="4" t="s">
        <v>2440</v>
      </c>
      <c r="L24" s="4" t="s">
        <v>60</v>
      </c>
    </row>
    <row r="25" spans="1:12" ht="58.05" customHeight="1" x14ac:dyDescent="0.3">
      <c r="A25" s="4" t="s">
        <v>361</v>
      </c>
      <c r="B25" s="4">
        <v>9</v>
      </c>
      <c r="C25" s="4" t="s">
        <v>284</v>
      </c>
      <c r="D25" s="4" t="s">
        <v>694</v>
      </c>
      <c r="E25" s="4" t="s">
        <v>696</v>
      </c>
      <c r="F25" s="4" t="s">
        <v>695</v>
      </c>
      <c r="G25" s="4" t="s">
        <v>2454</v>
      </c>
      <c r="H25" s="4" t="s">
        <v>2455</v>
      </c>
      <c r="I25" s="4" t="s">
        <v>32</v>
      </c>
      <c r="J25" s="4" t="s">
        <v>2439</v>
      </c>
      <c r="K25" s="4" t="s">
        <v>2440</v>
      </c>
      <c r="L25" s="4" t="s">
        <v>60</v>
      </c>
    </row>
  </sheetData>
  <mergeCells count="2">
    <mergeCell ref="A1:L1"/>
    <mergeCell ref="A2:L2"/>
  </mergeCells>
  <conditionalFormatting sqref="C5:C25">
    <cfRule type="expression" dxfId="3" priority="1">
      <formula>C5="A"</formula>
    </cfRule>
    <cfRule type="expression" dxfId="2" priority="2">
      <formula>C5="B"</formula>
    </cfRule>
  </conditionalFormatting>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02"/>
  <sheetViews>
    <sheetView showGridLines="0" workbookViewId="0">
      <selection sqref="A1:P1"/>
    </sheetView>
  </sheetViews>
  <sheetFormatPr defaultRowHeight="14.4" x14ac:dyDescent="0.3"/>
  <cols>
    <col min="1" max="1" width="14" customWidth="1"/>
    <col min="2" max="2" width="16" customWidth="1"/>
    <col min="3" max="3" width="18" customWidth="1"/>
    <col min="4" max="4" width="12" customWidth="1"/>
    <col min="5" max="5" width="28" customWidth="1"/>
    <col min="6" max="6" width="14" customWidth="1"/>
    <col min="7" max="7" width="16" customWidth="1"/>
    <col min="8" max="8" width="32" customWidth="1"/>
    <col min="9" max="11" width="34" customWidth="1"/>
    <col min="12" max="12" width="24" customWidth="1"/>
    <col min="13" max="13" width="20" customWidth="1"/>
    <col min="14" max="14" width="16" customWidth="1"/>
    <col min="15" max="15" width="18" customWidth="1"/>
    <col min="16" max="16" width="14" customWidth="1"/>
  </cols>
  <sheetData>
    <row r="1" spans="1:16" ht="28.05" customHeight="1" x14ac:dyDescent="0.3">
      <c r="A1" s="24" t="s">
        <v>2456</v>
      </c>
      <c r="B1" s="24"/>
      <c r="C1" s="24"/>
      <c r="D1" s="24"/>
      <c r="E1" s="24"/>
      <c r="F1" s="24"/>
      <c r="G1" s="24"/>
      <c r="H1" s="24"/>
      <c r="I1" s="24"/>
      <c r="J1" s="24"/>
      <c r="K1" s="24"/>
      <c r="L1" s="24"/>
      <c r="M1" s="24"/>
      <c r="N1" s="24"/>
      <c r="O1" s="24"/>
      <c r="P1" s="24"/>
    </row>
    <row r="2" spans="1:16" ht="34.049999999999997" customHeight="1" x14ac:dyDescent="0.3">
      <c r="A2" s="25" t="s">
        <v>2457</v>
      </c>
      <c r="B2" s="25"/>
      <c r="C2" s="25"/>
      <c r="D2" s="25"/>
      <c r="E2" s="25"/>
      <c r="F2" s="25"/>
      <c r="G2" s="25"/>
      <c r="H2" s="25"/>
      <c r="I2" s="25"/>
      <c r="J2" s="25"/>
      <c r="K2" s="25"/>
      <c r="L2" s="25"/>
      <c r="M2" s="25"/>
      <c r="N2" s="25"/>
      <c r="O2" s="25"/>
      <c r="P2" s="25"/>
    </row>
    <row r="4" spans="1:16" ht="36" customHeight="1" x14ac:dyDescent="0.3">
      <c r="A4" s="10" t="s">
        <v>2458</v>
      </c>
      <c r="B4" s="10" t="s">
        <v>2459</v>
      </c>
      <c r="C4" s="10" t="s">
        <v>2460</v>
      </c>
      <c r="D4" s="10" t="s">
        <v>2461</v>
      </c>
      <c r="E4" s="10" t="s">
        <v>2462</v>
      </c>
      <c r="F4" s="10" t="s">
        <v>2463</v>
      </c>
      <c r="G4" s="10" t="s">
        <v>2464</v>
      </c>
      <c r="H4" s="10" t="s">
        <v>2465</v>
      </c>
      <c r="I4" s="10" t="s">
        <v>2466</v>
      </c>
      <c r="J4" s="10" t="s">
        <v>2467</v>
      </c>
      <c r="K4" s="10" t="s">
        <v>2468</v>
      </c>
      <c r="L4" s="10" t="s">
        <v>2469</v>
      </c>
      <c r="M4" s="10" t="s">
        <v>2421</v>
      </c>
      <c r="N4" s="10" t="s">
        <v>2470</v>
      </c>
      <c r="O4" s="10" t="s">
        <v>2471</v>
      </c>
      <c r="P4" s="10" t="s">
        <v>2472</v>
      </c>
    </row>
    <row r="5" spans="1:16" ht="43.2" x14ac:dyDescent="0.3">
      <c r="A5" s="12" t="s">
        <v>2473</v>
      </c>
      <c r="B5" s="12" t="s">
        <v>621</v>
      </c>
      <c r="C5" s="12" t="s">
        <v>14</v>
      </c>
      <c r="D5" s="12" t="s">
        <v>11</v>
      </c>
      <c r="E5" s="12" t="s">
        <v>2474</v>
      </c>
      <c r="F5" s="12" t="s">
        <v>2475</v>
      </c>
      <c r="G5" s="12" t="s">
        <v>2476</v>
      </c>
      <c r="H5" s="12" t="s">
        <v>181</v>
      </c>
      <c r="I5" s="12" t="s">
        <v>2477</v>
      </c>
      <c r="J5" s="12" t="s">
        <v>2478</v>
      </c>
      <c r="K5" s="12" t="s">
        <v>2479</v>
      </c>
      <c r="L5" s="12" t="s">
        <v>2480</v>
      </c>
      <c r="M5" s="12" t="s">
        <v>60</v>
      </c>
      <c r="N5" s="12" t="s">
        <v>123</v>
      </c>
      <c r="O5" s="12" t="s">
        <v>123</v>
      </c>
      <c r="P5" s="12" t="s">
        <v>123</v>
      </c>
    </row>
    <row r="6" spans="1:16" ht="43.2" x14ac:dyDescent="0.3">
      <c r="A6" s="12" t="s">
        <v>2481</v>
      </c>
      <c r="B6" s="12" t="s">
        <v>621</v>
      </c>
      <c r="C6" s="12" t="s">
        <v>185</v>
      </c>
      <c r="D6" s="12" t="s">
        <v>11</v>
      </c>
      <c r="E6" s="12" t="s">
        <v>2474</v>
      </c>
      <c r="F6" s="12" t="s">
        <v>2475</v>
      </c>
      <c r="G6" s="12" t="s">
        <v>2476</v>
      </c>
      <c r="H6" s="12" t="s">
        <v>181</v>
      </c>
      <c r="I6" s="12" t="s">
        <v>2482</v>
      </c>
      <c r="J6" s="12" t="s">
        <v>2478</v>
      </c>
      <c r="K6" s="12" t="s">
        <v>2479</v>
      </c>
      <c r="L6" s="12" t="s">
        <v>2480</v>
      </c>
      <c r="M6" s="12" t="s">
        <v>60</v>
      </c>
      <c r="N6" s="12" t="s">
        <v>123</v>
      </c>
      <c r="O6" s="12" t="s">
        <v>123</v>
      </c>
      <c r="P6" s="12" t="s">
        <v>123</v>
      </c>
    </row>
    <row r="7" spans="1:16" ht="43.2" x14ac:dyDescent="0.3">
      <c r="A7" s="12" t="s">
        <v>2483</v>
      </c>
      <c r="B7" s="12" t="s">
        <v>621</v>
      </c>
      <c r="C7" s="12" t="s">
        <v>190</v>
      </c>
      <c r="D7" s="12" t="s">
        <v>11</v>
      </c>
      <c r="E7" s="12" t="s">
        <v>2474</v>
      </c>
      <c r="F7" s="12" t="s">
        <v>2475</v>
      </c>
      <c r="G7" s="12" t="s">
        <v>2476</v>
      </c>
      <c r="H7" s="12" t="s">
        <v>181</v>
      </c>
      <c r="I7" s="12" t="s">
        <v>2484</v>
      </c>
      <c r="J7" s="12" t="s">
        <v>2478</v>
      </c>
      <c r="K7" s="12" t="s">
        <v>2479</v>
      </c>
      <c r="L7" s="12" t="s">
        <v>2480</v>
      </c>
      <c r="M7" s="12" t="s">
        <v>60</v>
      </c>
      <c r="N7" s="12" t="s">
        <v>123</v>
      </c>
      <c r="O7" s="12" t="s">
        <v>123</v>
      </c>
      <c r="P7" s="12" t="s">
        <v>123</v>
      </c>
    </row>
    <row r="8" spans="1:16" ht="43.2" x14ac:dyDescent="0.3">
      <c r="A8" s="12" t="s">
        <v>2485</v>
      </c>
      <c r="B8" s="12" t="s">
        <v>621</v>
      </c>
      <c r="C8" s="12" t="s">
        <v>20</v>
      </c>
      <c r="D8" s="12" t="s">
        <v>17</v>
      </c>
      <c r="E8" s="12" t="s">
        <v>2486</v>
      </c>
      <c r="F8" s="12" t="s">
        <v>2475</v>
      </c>
      <c r="G8" s="12" t="s">
        <v>2487</v>
      </c>
      <c r="H8" s="12" t="s">
        <v>368</v>
      </c>
      <c r="I8" s="12" t="s">
        <v>2488</v>
      </c>
      <c r="J8" s="12" t="s">
        <v>2478</v>
      </c>
      <c r="K8" s="12" t="s">
        <v>2479</v>
      </c>
      <c r="L8" s="12" t="s">
        <v>2480</v>
      </c>
      <c r="M8" s="12" t="s">
        <v>60</v>
      </c>
      <c r="N8" s="12" t="s">
        <v>123</v>
      </c>
      <c r="O8" s="12" t="s">
        <v>123</v>
      </c>
      <c r="P8" s="12" t="s">
        <v>123</v>
      </c>
    </row>
    <row r="9" spans="1:16" ht="43.2" x14ac:dyDescent="0.3">
      <c r="A9" s="12" t="s">
        <v>2489</v>
      </c>
      <c r="B9" s="12" t="s">
        <v>621</v>
      </c>
      <c r="C9" s="12" t="s">
        <v>530</v>
      </c>
      <c r="D9" s="12" t="s">
        <v>29</v>
      </c>
      <c r="E9" s="12" t="s">
        <v>2490</v>
      </c>
      <c r="F9" s="12" t="s">
        <v>2475</v>
      </c>
      <c r="G9" s="12" t="s">
        <v>2487</v>
      </c>
      <c r="H9" s="12" t="s">
        <v>508</v>
      </c>
      <c r="I9" s="12" t="s">
        <v>2491</v>
      </c>
      <c r="J9" s="12" t="s">
        <v>2478</v>
      </c>
      <c r="K9" s="12" t="s">
        <v>2479</v>
      </c>
      <c r="L9" s="12" t="s">
        <v>2480</v>
      </c>
      <c r="M9" s="12" t="s">
        <v>60</v>
      </c>
      <c r="N9" s="12" t="s">
        <v>123</v>
      </c>
      <c r="O9" s="12" t="s">
        <v>123</v>
      </c>
      <c r="P9" s="12" t="s">
        <v>123</v>
      </c>
    </row>
    <row r="10" spans="1:16" ht="43.2" x14ac:dyDescent="0.3">
      <c r="A10" s="12" t="s">
        <v>2492</v>
      </c>
      <c r="B10" s="12" t="s">
        <v>631</v>
      </c>
      <c r="C10" s="12" t="s">
        <v>14</v>
      </c>
      <c r="D10" s="12" t="s">
        <v>11</v>
      </c>
      <c r="E10" s="12" t="s">
        <v>2474</v>
      </c>
      <c r="F10" s="12" t="s">
        <v>2475</v>
      </c>
      <c r="G10" s="12" t="s">
        <v>2476</v>
      </c>
      <c r="H10" s="12" t="s">
        <v>2493</v>
      </c>
      <c r="I10" s="12" t="s">
        <v>2477</v>
      </c>
      <c r="J10" s="12" t="s">
        <v>2478</v>
      </c>
      <c r="K10" s="12" t="s">
        <v>2479</v>
      </c>
      <c r="L10" s="12" t="s">
        <v>2480</v>
      </c>
      <c r="M10" s="12" t="s">
        <v>60</v>
      </c>
      <c r="N10" s="12" t="s">
        <v>123</v>
      </c>
      <c r="O10" s="12" t="s">
        <v>123</v>
      </c>
      <c r="P10" s="12" t="s">
        <v>123</v>
      </c>
    </row>
    <row r="11" spans="1:16" ht="43.2" x14ac:dyDescent="0.3">
      <c r="A11" s="12" t="s">
        <v>2494</v>
      </c>
      <c r="B11" s="12" t="s">
        <v>635</v>
      </c>
      <c r="C11" s="12" t="s">
        <v>202</v>
      </c>
      <c r="D11" s="12" t="s">
        <v>11</v>
      </c>
      <c r="E11" s="12" t="s">
        <v>2474</v>
      </c>
      <c r="F11" s="12" t="s">
        <v>2475</v>
      </c>
      <c r="G11" s="12" t="s">
        <v>2476</v>
      </c>
      <c r="H11" s="12" t="s">
        <v>2495</v>
      </c>
      <c r="I11" s="12" t="s">
        <v>2496</v>
      </c>
      <c r="J11" s="12" t="s">
        <v>2478</v>
      </c>
      <c r="K11" s="12" t="s">
        <v>2479</v>
      </c>
      <c r="L11" s="12" t="s">
        <v>2480</v>
      </c>
      <c r="M11" s="12" t="s">
        <v>60</v>
      </c>
      <c r="N11" s="12" t="s">
        <v>123</v>
      </c>
      <c r="O11" s="12" t="s">
        <v>123</v>
      </c>
      <c r="P11" s="12" t="s">
        <v>123</v>
      </c>
    </row>
    <row r="12" spans="1:16" ht="43.2" x14ac:dyDescent="0.3">
      <c r="A12" s="12" t="s">
        <v>2497</v>
      </c>
      <c r="B12" s="12" t="s">
        <v>639</v>
      </c>
      <c r="C12" s="12" t="s">
        <v>195</v>
      </c>
      <c r="D12" s="12" t="s">
        <v>11</v>
      </c>
      <c r="E12" s="12" t="s">
        <v>2474</v>
      </c>
      <c r="F12" s="12" t="s">
        <v>2475</v>
      </c>
      <c r="G12" s="12" t="s">
        <v>2476</v>
      </c>
      <c r="H12" s="12" t="s">
        <v>2498</v>
      </c>
      <c r="I12" s="12" t="s">
        <v>2499</v>
      </c>
      <c r="J12" s="12" t="s">
        <v>2478</v>
      </c>
      <c r="K12" s="12" t="s">
        <v>2479</v>
      </c>
      <c r="L12" s="12" t="s">
        <v>2480</v>
      </c>
      <c r="M12" s="12" t="s">
        <v>60</v>
      </c>
      <c r="N12" s="12" t="s">
        <v>123</v>
      </c>
      <c r="O12" s="12" t="s">
        <v>123</v>
      </c>
      <c r="P12" s="12" t="s">
        <v>123</v>
      </c>
    </row>
    <row r="13" spans="1:16" ht="43.2" x14ac:dyDescent="0.3">
      <c r="A13" s="12" t="s">
        <v>2500</v>
      </c>
      <c r="B13" s="12" t="s">
        <v>643</v>
      </c>
      <c r="C13" s="12" t="s">
        <v>464</v>
      </c>
      <c r="D13" s="12" t="s">
        <v>23</v>
      </c>
      <c r="E13" s="12" t="s">
        <v>2490</v>
      </c>
      <c r="F13" s="12" t="s">
        <v>2475</v>
      </c>
      <c r="G13" s="12" t="s">
        <v>2487</v>
      </c>
      <c r="H13" s="12" t="s">
        <v>450</v>
      </c>
      <c r="I13" s="12" t="s">
        <v>2501</v>
      </c>
      <c r="J13" s="12" t="s">
        <v>2478</v>
      </c>
      <c r="K13" s="12" t="s">
        <v>2479</v>
      </c>
      <c r="L13" s="12" t="s">
        <v>2480</v>
      </c>
      <c r="M13" s="12" t="s">
        <v>60</v>
      </c>
      <c r="N13" s="12" t="s">
        <v>123</v>
      </c>
      <c r="O13" s="12" t="s">
        <v>123</v>
      </c>
      <c r="P13" s="12" t="s">
        <v>123</v>
      </c>
    </row>
    <row r="14" spans="1:16" ht="43.2" x14ac:dyDescent="0.3">
      <c r="A14" s="12" t="s">
        <v>2502</v>
      </c>
      <c r="B14" s="12" t="s">
        <v>643</v>
      </c>
      <c r="C14" s="12" t="s">
        <v>14</v>
      </c>
      <c r="D14" s="12" t="s">
        <v>11</v>
      </c>
      <c r="E14" s="12" t="s">
        <v>2474</v>
      </c>
      <c r="F14" s="12" t="s">
        <v>2475</v>
      </c>
      <c r="G14" s="12" t="s">
        <v>2487</v>
      </c>
      <c r="H14" s="12" t="s">
        <v>181</v>
      </c>
      <c r="I14" s="12" t="s">
        <v>2477</v>
      </c>
      <c r="J14" s="12" t="s">
        <v>2478</v>
      </c>
      <c r="K14" s="12" t="s">
        <v>2479</v>
      </c>
      <c r="L14" s="12" t="s">
        <v>2480</v>
      </c>
      <c r="M14" s="12" t="s">
        <v>60</v>
      </c>
      <c r="N14" s="12" t="s">
        <v>123</v>
      </c>
      <c r="O14" s="12" t="s">
        <v>123</v>
      </c>
      <c r="P14" s="12" t="s">
        <v>123</v>
      </c>
    </row>
    <row r="15" spans="1:16" ht="43.2" x14ac:dyDescent="0.3">
      <c r="A15" s="12" t="s">
        <v>2503</v>
      </c>
      <c r="B15" s="12" t="s">
        <v>643</v>
      </c>
      <c r="C15" s="12" t="s">
        <v>185</v>
      </c>
      <c r="D15" s="12" t="s">
        <v>11</v>
      </c>
      <c r="E15" s="12" t="s">
        <v>2474</v>
      </c>
      <c r="F15" s="12" t="s">
        <v>2475</v>
      </c>
      <c r="G15" s="12" t="s">
        <v>2487</v>
      </c>
      <c r="H15" s="12" t="s">
        <v>181</v>
      </c>
      <c r="I15" s="12" t="s">
        <v>2482</v>
      </c>
      <c r="J15" s="12" t="s">
        <v>2478</v>
      </c>
      <c r="K15" s="12" t="s">
        <v>2479</v>
      </c>
      <c r="L15" s="12" t="s">
        <v>2480</v>
      </c>
      <c r="M15" s="12" t="s">
        <v>60</v>
      </c>
      <c r="N15" s="12" t="s">
        <v>123</v>
      </c>
      <c r="O15" s="12" t="s">
        <v>123</v>
      </c>
      <c r="P15" s="12" t="s">
        <v>123</v>
      </c>
    </row>
    <row r="16" spans="1:16" ht="43.2" x14ac:dyDescent="0.3">
      <c r="A16" s="12" t="s">
        <v>2504</v>
      </c>
      <c r="B16" s="12" t="s">
        <v>643</v>
      </c>
      <c r="C16" s="12" t="s">
        <v>190</v>
      </c>
      <c r="D16" s="12" t="s">
        <v>11</v>
      </c>
      <c r="E16" s="12" t="s">
        <v>2474</v>
      </c>
      <c r="F16" s="12" t="s">
        <v>2475</v>
      </c>
      <c r="G16" s="12" t="s">
        <v>2487</v>
      </c>
      <c r="H16" s="12" t="s">
        <v>181</v>
      </c>
      <c r="I16" s="12" t="s">
        <v>2484</v>
      </c>
      <c r="J16" s="12" t="s">
        <v>2478</v>
      </c>
      <c r="K16" s="12" t="s">
        <v>2479</v>
      </c>
      <c r="L16" s="12" t="s">
        <v>2480</v>
      </c>
      <c r="M16" s="12" t="s">
        <v>60</v>
      </c>
      <c r="N16" s="12" t="s">
        <v>123</v>
      </c>
      <c r="O16" s="12" t="s">
        <v>123</v>
      </c>
      <c r="P16" s="12" t="s">
        <v>123</v>
      </c>
    </row>
    <row r="17" spans="1:16" ht="43.2" x14ac:dyDescent="0.3">
      <c r="A17" s="12" t="s">
        <v>2505</v>
      </c>
      <c r="B17" s="12" t="s">
        <v>643</v>
      </c>
      <c r="C17" s="12" t="s">
        <v>195</v>
      </c>
      <c r="D17" s="12" t="s">
        <v>11</v>
      </c>
      <c r="E17" s="12" t="s">
        <v>2474</v>
      </c>
      <c r="F17" s="12" t="s">
        <v>2475</v>
      </c>
      <c r="G17" s="12" t="s">
        <v>2487</v>
      </c>
      <c r="H17" s="12" t="s">
        <v>181</v>
      </c>
      <c r="I17" s="12" t="s">
        <v>2499</v>
      </c>
      <c r="J17" s="12" t="s">
        <v>2478</v>
      </c>
      <c r="K17" s="12" t="s">
        <v>2479</v>
      </c>
      <c r="L17" s="12" t="s">
        <v>2480</v>
      </c>
      <c r="M17" s="12" t="s">
        <v>60</v>
      </c>
      <c r="N17" s="12" t="s">
        <v>123</v>
      </c>
      <c r="O17" s="12" t="s">
        <v>123</v>
      </c>
      <c r="P17" s="12" t="s">
        <v>123</v>
      </c>
    </row>
    <row r="18" spans="1:16" ht="43.2" x14ac:dyDescent="0.3">
      <c r="A18" s="12" t="s">
        <v>2506</v>
      </c>
      <c r="B18" s="12" t="s">
        <v>643</v>
      </c>
      <c r="C18" s="12" t="s">
        <v>202</v>
      </c>
      <c r="D18" s="12" t="s">
        <v>11</v>
      </c>
      <c r="E18" s="12" t="s">
        <v>2474</v>
      </c>
      <c r="F18" s="12" t="s">
        <v>2475</v>
      </c>
      <c r="G18" s="12" t="s">
        <v>2487</v>
      </c>
      <c r="H18" s="12" t="s">
        <v>181</v>
      </c>
      <c r="I18" s="12" t="s">
        <v>2496</v>
      </c>
      <c r="J18" s="12" t="s">
        <v>2478</v>
      </c>
      <c r="K18" s="12" t="s">
        <v>2479</v>
      </c>
      <c r="L18" s="12" t="s">
        <v>2480</v>
      </c>
      <c r="M18" s="12" t="s">
        <v>60</v>
      </c>
      <c r="N18" s="12" t="s">
        <v>123</v>
      </c>
      <c r="O18" s="12" t="s">
        <v>123</v>
      </c>
      <c r="P18" s="12" t="s">
        <v>123</v>
      </c>
    </row>
    <row r="19" spans="1:16" ht="43.2" x14ac:dyDescent="0.3">
      <c r="A19" s="12" t="s">
        <v>2507</v>
      </c>
      <c r="B19" s="12" t="s">
        <v>647</v>
      </c>
      <c r="C19" s="12" t="s">
        <v>533</v>
      </c>
      <c r="D19" s="12" t="s">
        <v>29</v>
      </c>
      <c r="E19" s="12" t="s">
        <v>2490</v>
      </c>
      <c r="F19" s="12" t="s">
        <v>2475</v>
      </c>
      <c r="G19" s="12" t="s">
        <v>2487</v>
      </c>
      <c r="H19" s="12" t="s">
        <v>508</v>
      </c>
      <c r="I19" s="12" t="s">
        <v>2508</v>
      </c>
      <c r="J19" s="12" t="s">
        <v>2478</v>
      </c>
      <c r="K19" s="12" t="s">
        <v>2479</v>
      </c>
      <c r="L19" s="12" t="s">
        <v>2480</v>
      </c>
      <c r="M19" s="12" t="s">
        <v>60</v>
      </c>
      <c r="N19" s="12" t="s">
        <v>123</v>
      </c>
      <c r="O19" s="12" t="s">
        <v>123</v>
      </c>
      <c r="P19" s="12" t="s">
        <v>123</v>
      </c>
    </row>
    <row r="20" spans="1:16" ht="43.2" x14ac:dyDescent="0.3">
      <c r="A20" s="12" t="s">
        <v>2509</v>
      </c>
      <c r="B20" s="12" t="s">
        <v>647</v>
      </c>
      <c r="C20" s="12" t="s">
        <v>14</v>
      </c>
      <c r="D20" s="12" t="s">
        <v>11</v>
      </c>
      <c r="E20" s="12" t="s">
        <v>2474</v>
      </c>
      <c r="F20" s="12" t="s">
        <v>2475</v>
      </c>
      <c r="G20" s="12" t="s">
        <v>2487</v>
      </c>
      <c r="H20" s="12" t="s">
        <v>181</v>
      </c>
      <c r="I20" s="12" t="s">
        <v>2477</v>
      </c>
      <c r="J20" s="12" t="s">
        <v>2478</v>
      </c>
      <c r="K20" s="12" t="s">
        <v>2479</v>
      </c>
      <c r="L20" s="12" t="s">
        <v>2480</v>
      </c>
      <c r="M20" s="12" t="s">
        <v>60</v>
      </c>
      <c r="N20" s="12" t="s">
        <v>123</v>
      </c>
      <c r="O20" s="12" t="s">
        <v>123</v>
      </c>
      <c r="P20" s="12" t="s">
        <v>123</v>
      </c>
    </row>
    <row r="21" spans="1:16" ht="43.2" x14ac:dyDescent="0.3">
      <c r="A21" s="12" t="s">
        <v>2510</v>
      </c>
      <c r="B21" s="12" t="s">
        <v>647</v>
      </c>
      <c r="C21" s="12" t="s">
        <v>185</v>
      </c>
      <c r="D21" s="12" t="s">
        <v>11</v>
      </c>
      <c r="E21" s="12" t="s">
        <v>2474</v>
      </c>
      <c r="F21" s="12" t="s">
        <v>2475</v>
      </c>
      <c r="G21" s="12" t="s">
        <v>2487</v>
      </c>
      <c r="H21" s="12" t="s">
        <v>181</v>
      </c>
      <c r="I21" s="12" t="s">
        <v>2482</v>
      </c>
      <c r="J21" s="12" t="s">
        <v>2478</v>
      </c>
      <c r="K21" s="12" t="s">
        <v>2479</v>
      </c>
      <c r="L21" s="12" t="s">
        <v>2480</v>
      </c>
      <c r="M21" s="12" t="s">
        <v>60</v>
      </c>
      <c r="N21" s="12" t="s">
        <v>123</v>
      </c>
      <c r="O21" s="12" t="s">
        <v>123</v>
      </c>
      <c r="P21" s="12" t="s">
        <v>123</v>
      </c>
    </row>
    <row r="22" spans="1:16" ht="43.2" x14ac:dyDescent="0.3">
      <c r="A22" s="12" t="s">
        <v>2511</v>
      </c>
      <c r="B22" s="12" t="s">
        <v>647</v>
      </c>
      <c r="C22" s="12" t="s">
        <v>190</v>
      </c>
      <c r="D22" s="12" t="s">
        <v>11</v>
      </c>
      <c r="E22" s="12" t="s">
        <v>2474</v>
      </c>
      <c r="F22" s="12" t="s">
        <v>2475</v>
      </c>
      <c r="G22" s="12" t="s">
        <v>2487</v>
      </c>
      <c r="H22" s="12" t="s">
        <v>181</v>
      </c>
      <c r="I22" s="12" t="s">
        <v>2484</v>
      </c>
      <c r="J22" s="12" t="s">
        <v>2478</v>
      </c>
      <c r="K22" s="12" t="s">
        <v>2479</v>
      </c>
      <c r="L22" s="12" t="s">
        <v>2480</v>
      </c>
      <c r="M22" s="12" t="s">
        <v>60</v>
      </c>
      <c r="N22" s="12" t="s">
        <v>123</v>
      </c>
      <c r="O22" s="12" t="s">
        <v>123</v>
      </c>
      <c r="P22" s="12" t="s">
        <v>123</v>
      </c>
    </row>
    <row r="23" spans="1:16" ht="43.2" x14ac:dyDescent="0.3">
      <c r="A23" s="12" t="s">
        <v>2512</v>
      </c>
      <c r="B23" s="12" t="s">
        <v>651</v>
      </c>
      <c r="C23" s="12" t="s">
        <v>536</v>
      </c>
      <c r="D23" s="12" t="s">
        <v>29</v>
      </c>
      <c r="E23" s="12" t="s">
        <v>2490</v>
      </c>
      <c r="F23" s="12" t="s">
        <v>2475</v>
      </c>
      <c r="G23" s="12" t="s">
        <v>2487</v>
      </c>
      <c r="H23" s="12" t="s">
        <v>508</v>
      </c>
      <c r="I23" s="12" t="s">
        <v>2513</v>
      </c>
      <c r="J23" s="12" t="s">
        <v>2478</v>
      </c>
      <c r="K23" s="12" t="s">
        <v>2479</v>
      </c>
      <c r="L23" s="12" t="s">
        <v>2480</v>
      </c>
      <c r="M23" s="12" t="s">
        <v>60</v>
      </c>
      <c r="N23" s="12" t="s">
        <v>123</v>
      </c>
      <c r="O23" s="12" t="s">
        <v>123</v>
      </c>
      <c r="P23" s="12" t="s">
        <v>123</v>
      </c>
    </row>
    <row r="24" spans="1:16" ht="43.2" x14ac:dyDescent="0.3">
      <c r="A24" s="12" t="s">
        <v>2514</v>
      </c>
      <c r="B24" s="12" t="s">
        <v>651</v>
      </c>
      <c r="C24" s="12" t="s">
        <v>195</v>
      </c>
      <c r="D24" s="12" t="s">
        <v>11</v>
      </c>
      <c r="E24" s="12" t="s">
        <v>2474</v>
      </c>
      <c r="F24" s="12" t="s">
        <v>2475</v>
      </c>
      <c r="G24" s="12" t="s">
        <v>2487</v>
      </c>
      <c r="H24" s="12" t="s">
        <v>181</v>
      </c>
      <c r="I24" s="12" t="s">
        <v>2499</v>
      </c>
      <c r="J24" s="12" t="s">
        <v>2478</v>
      </c>
      <c r="K24" s="12" t="s">
        <v>2479</v>
      </c>
      <c r="L24" s="12" t="s">
        <v>2480</v>
      </c>
      <c r="M24" s="12" t="s">
        <v>60</v>
      </c>
      <c r="N24" s="12" t="s">
        <v>123</v>
      </c>
      <c r="O24" s="12" t="s">
        <v>123</v>
      </c>
      <c r="P24" s="12" t="s">
        <v>123</v>
      </c>
    </row>
    <row r="25" spans="1:16" ht="43.2" x14ac:dyDescent="0.3">
      <c r="A25" s="12" t="s">
        <v>2515</v>
      </c>
      <c r="B25" s="12" t="s">
        <v>651</v>
      </c>
      <c r="C25" s="12" t="s">
        <v>202</v>
      </c>
      <c r="D25" s="12" t="s">
        <v>11</v>
      </c>
      <c r="E25" s="12" t="s">
        <v>2474</v>
      </c>
      <c r="F25" s="12" t="s">
        <v>2475</v>
      </c>
      <c r="G25" s="12" t="s">
        <v>2487</v>
      </c>
      <c r="H25" s="12" t="s">
        <v>181</v>
      </c>
      <c r="I25" s="12" t="s">
        <v>2496</v>
      </c>
      <c r="J25" s="12" t="s">
        <v>2478</v>
      </c>
      <c r="K25" s="12" t="s">
        <v>2479</v>
      </c>
      <c r="L25" s="12" t="s">
        <v>2480</v>
      </c>
      <c r="M25" s="12" t="s">
        <v>60</v>
      </c>
      <c r="N25" s="12" t="s">
        <v>123</v>
      </c>
      <c r="O25" s="12" t="s">
        <v>123</v>
      </c>
      <c r="P25" s="12" t="s">
        <v>123</v>
      </c>
    </row>
    <row r="26" spans="1:16" ht="43.2" x14ac:dyDescent="0.3">
      <c r="A26" s="12" t="s">
        <v>2516</v>
      </c>
      <c r="B26" s="12" t="s">
        <v>233</v>
      </c>
      <c r="C26" s="12" t="s">
        <v>230</v>
      </c>
      <c r="D26" s="12" t="s">
        <v>11</v>
      </c>
      <c r="E26" s="12" t="s">
        <v>2474</v>
      </c>
      <c r="F26" s="12" t="s">
        <v>2475</v>
      </c>
      <c r="G26" s="12" t="s">
        <v>2476</v>
      </c>
      <c r="H26" s="12" t="s">
        <v>181</v>
      </c>
      <c r="I26" s="12" t="s">
        <v>2517</v>
      </c>
      <c r="J26" s="12" t="s">
        <v>2478</v>
      </c>
      <c r="K26" s="12" t="s">
        <v>2479</v>
      </c>
      <c r="L26" s="12" t="s">
        <v>2518</v>
      </c>
      <c r="M26" s="12" t="s">
        <v>60</v>
      </c>
      <c r="N26" s="12" t="s">
        <v>123</v>
      </c>
      <c r="O26" s="12" t="s">
        <v>123</v>
      </c>
      <c r="P26" s="12" t="s">
        <v>123</v>
      </c>
    </row>
    <row r="27" spans="1:16" ht="43.2" x14ac:dyDescent="0.3">
      <c r="A27" s="12" t="s">
        <v>2519</v>
      </c>
      <c r="B27" s="12" t="s">
        <v>233</v>
      </c>
      <c r="C27" s="12" t="s">
        <v>236</v>
      </c>
      <c r="D27" s="12" t="s">
        <v>11</v>
      </c>
      <c r="E27" s="12" t="s">
        <v>2474</v>
      </c>
      <c r="F27" s="12" t="s">
        <v>2475</v>
      </c>
      <c r="G27" s="12" t="s">
        <v>2476</v>
      </c>
      <c r="H27" s="12" t="s">
        <v>181</v>
      </c>
      <c r="I27" s="12" t="s">
        <v>2520</v>
      </c>
      <c r="J27" s="12" t="s">
        <v>2478</v>
      </c>
      <c r="K27" s="12" t="s">
        <v>2479</v>
      </c>
      <c r="L27" s="12" t="s">
        <v>2518</v>
      </c>
      <c r="M27" s="12" t="s">
        <v>60</v>
      </c>
      <c r="N27" s="12" t="s">
        <v>123</v>
      </c>
      <c r="O27" s="12" t="s">
        <v>123</v>
      </c>
      <c r="P27" s="12" t="s">
        <v>123</v>
      </c>
    </row>
    <row r="28" spans="1:16" ht="43.2" x14ac:dyDescent="0.3">
      <c r="A28" s="12" t="s">
        <v>2521</v>
      </c>
      <c r="B28" s="12" t="s">
        <v>233</v>
      </c>
      <c r="C28" s="12" t="s">
        <v>241</v>
      </c>
      <c r="D28" s="12" t="s">
        <v>11</v>
      </c>
      <c r="E28" s="12" t="s">
        <v>2474</v>
      </c>
      <c r="F28" s="12" t="s">
        <v>2475</v>
      </c>
      <c r="G28" s="12" t="s">
        <v>2476</v>
      </c>
      <c r="H28" s="12" t="s">
        <v>181</v>
      </c>
      <c r="I28" s="12" t="s">
        <v>2522</v>
      </c>
      <c r="J28" s="12" t="s">
        <v>2478</v>
      </c>
      <c r="K28" s="12" t="s">
        <v>2479</v>
      </c>
      <c r="L28" s="12" t="s">
        <v>2518</v>
      </c>
      <c r="M28" s="12" t="s">
        <v>60</v>
      </c>
      <c r="N28" s="12" t="s">
        <v>123</v>
      </c>
      <c r="O28" s="12" t="s">
        <v>123</v>
      </c>
      <c r="P28" s="12" t="s">
        <v>123</v>
      </c>
    </row>
    <row r="29" spans="1:16" ht="43.2" x14ac:dyDescent="0.3">
      <c r="A29" s="12" t="s">
        <v>2523</v>
      </c>
      <c r="B29" s="12" t="s">
        <v>249</v>
      </c>
      <c r="C29" s="12" t="s">
        <v>14</v>
      </c>
      <c r="D29" s="12" t="s">
        <v>11</v>
      </c>
      <c r="E29" s="12" t="s">
        <v>2474</v>
      </c>
      <c r="F29" s="12" t="s">
        <v>2475</v>
      </c>
      <c r="G29" s="12" t="s">
        <v>2476</v>
      </c>
      <c r="H29" s="12" t="s">
        <v>181</v>
      </c>
      <c r="I29" s="12" t="s">
        <v>2477</v>
      </c>
      <c r="J29" s="12" t="s">
        <v>2478</v>
      </c>
      <c r="K29" s="12" t="s">
        <v>2479</v>
      </c>
      <c r="L29" s="12" t="s">
        <v>2518</v>
      </c>
      <c r="M29" s="12" t="s">
        <v>60</v>
      </c>
      <c r="N29" s="12" t="s">
        <v>123</v>
      </c>
      <c r="O29" s="12" t="s">
        <v>123</v>
      </c>
      <c r="P29" s="12" t="s">
        <v>123</v>
      </c>
    </row>
    <row r="30" spans="1:16" ht="43.2" x14ac:dyDescent="0.3">
      <c r="A30" s="12" t="s">
        <v>2524</v>
      </c>
      <c r="B30" s="12" t="s">
        <v>249</v>
      </c>
      <c r="C30" s="12" t="s">
        <v>185</v>
      </c>
      <c r="D30" s="12" t="s">
        <v>11</v>
      </c>
      <c r="E30" s="12" t="s">
        <v>2474</v>
      </c>
      <c r="F30" s="12" t="s">
        <v>2475</v>
      </c>
      <c r="G30" s="12" t="s">
        <v>2476</v>
      </c>
      <c r="H30" s="12" t="s">
        <v>181</v>
      </c>
      <c r="I30" s="12" t="s">
        <v>2482</v>
      </c>
      <c r="J30" s="12" t="s">
        <v>2478</v>
      </c>
      <c r="K30" s="12" t="s">
        <v>2479</v>
      </c>
      <c r="L30" s="12" t="s">
        <v>2518</v>
      </c>
      <c r="M30" s="12" t="s">
        <v>60</v>
      </c>
      <c r="N30" s="12" t="s">
        <v>123</v>
      </c>
      <c r="O30" s="12" t="s">
        <v>123</v>
      </c>
      <c r="P30" s="12" t="s">
        <v>123</v>
      </c>
    </row>
    <row r="31" spans="1:16" ht="43.2" x14ac:dyDescent="0.3">
      <c r="A31" s="12" t="s">
        <v>2525</v>
      </c>
      <c r="B31" s="12" t="s">
        <v>249</v>
      </c>
      <c r="C31" s="12" t="s">
        <v>190</v>
      </c>
      <c r="D31" s="12" t="s">
        <v>11</v>
      </c>
      <c r="E31" s="12" t="s">
        <v>2474</v>
      </c>
      <c r="F31" s="12" t="s">
        <v>2475</v>
      </c>
      <c r="G31" s="12" t="s">
        <v>2476</v>
      </c>
      <c r="H31" s="12" t="s">
        <v>181</v>
      </c>
      <c r="I31" s="12" t="s">
        <v>2484</v>
      </c>
      <c r="J31" s="12" t="s">
        <v>2478</v>
      </c>
      <c r="K31" s="12" t="s">
        <v>2479</v>
      </c>
      <c r="L31" s="12" t="s">
        <v>2518</v>
      </c>
      <c r="M31" s="12" t="s">
        <v>60</v>
      </c>
      <c r="N31" s="12" t="s">
        <v>123</v>
      </c>
      <c r="O31" s="12" t="s">
        <v>123</v>
      </c>
      <c r="P31" s="12" t="s">
        <v>123</v>
      </c>
    </row>
    <row r="32" spans="1:16" ht="43.2" x14ac:dyDescent="0.3">
      <c r="A32" s="12" t="s">
        <v>2526</v>
      </c>
      <c r="B32" s="12" t="s">
        <v>249</v>
      </c>
      <c r="C32" s="12" t="s">
        <v>246</v>
      </c>
      <c r="D32" s="12" t="s">
        <v>11</v>
      </c>
      <c r="E32" s="12" t="s">
        <v>2474</v>
      </c>
      <c r="F32" s="12" t="s">
        <v>2475</v>
      </c>
      <c r="G32" s="12" t="s">
        <v>2476</v>
      </c>
      <c r="H32" s="12" t="s">
        <v>181</v>
      </c>
      <c r="I32" s="12" t="s">
        <v>2527</v>
      </c>
      <c r="J32" s="12" t="s">
        <v>2478</v>
      </c>
      <c r="K32" s="12" t="s">
        <v>2479</v>
      </c>
      <c r="L32" s="12" t="s">
        <v>2518</v>
      </c>
      <c r="M32" s="12" t="s">
        <v>60</v>
      </c>
      <c r="N32" s="12" t="s">
        <v>123</v>
      </c>
      <c r="O32" s="12" t="s">
        <v>123</v>
      </c>
      <c r="P32" s="12" t="s">
        <v>123</v>
      </c>
    </row>
    <row r="33" spans="1:16" ht="43.2" x14ac:dyDescent="0.3">
      <c r="A33" s="12" t="s">
        <v>2528</v>
      </c>
      <c r="B33" s="12" t="s">
        <v>249</v>
      </c>
      <c r="C33" s="12" t="s">
        <v>371</v>
      </c>
      <c r="D33" s="12" t="s">
        <v>17</v>
      </c>
      <c r="E33" s="12" t="s">
        <v>2486</v>
      </c>
      <c r="F33" s="12" t="s">
        <v>2475</v>
      </c>
      <c r="G33" s="12" t="s">
        <v>2487</v>
      </c>
      <c r="H33" s="12" t="s">
        <v>368</v>
      </c>
      <c r="I33" s="12" t="s">
        <v>2529</v>
      </c>
      <c r="J33" s="12" t="s">
        <v>2478</v>
      </c>
      <c r="K33" s="12" t="s">
        <v>2479</v>
      </c>
      <c r="L33" s="12" t="s">
        <v>2518</v>
      </c>
      <c r="M33" s="12" t="s">
        <v>60</v>
      </c>
      <c r="N33" s="12" t="s">
        <v>123</v>
      </c>
      <c r="O33" s="12" t="s">
        <v>123</v>
      </c>
      <c r="P33" s="12" t="s">
        <v>123</v>
      </c>
    </row>
    <row r="34" spans="1:16" ht="43.2" x14ac:dyDescent="0.3">
      <c r="A34" s="12" t="s">
        <v>2530</v>
      </c>
      <c r="B34" s="12" t="s">
        <v>249</v>
      </c>
      <c r="C34" s="12" t="s">
        <v>467</v>
      </c>
      <c r="D34" s="12" t="s">
        <v>23</v>
      </c>
      <c r="E34" s="12" t="s">
        <v>2490</v>
      </c>
      <c r="F34" s="12" t="s">
        <v>2475</v>
      </c>
      <c r="G34" s="12" t="s">
        <v>2487</v>
      </c>
      <c r="H34" s="12" t="s">
        <v>450</v>
      </c>
      <c r="I34" s="12" t="s">
        <v>2531</v>
      </c>
      <c r="J34" s="12" t="s">
        <v>2478</v>
      </c>
      <c r="K34" s="12" t="s">
        <v>2479</v>
      </c>
      <c r="L34" s="12" t="s">
        <v>2518</v>
      </c>
      <c r="M34" s="12" t="s">
        <v>60</v>
      </c>
      <c r="N34" s="12" t="s">
        <v>123</v>
      </c>
      <c r="O34" s="12" t="s">
        <v>123</v>
      </c>
      <c r="P34" s="12" t="s">
        <v>123</v>
      </c>
    </row>
    <row r="35" spans="1:16" ht="43.2" x14ac:dyDescent="0.3">
      <c r="A35" s="12" t="s">
        <v>2532</v>
      </c>
      <c r="B35" s="12" t="s">
        <v>213</v>
      </c>
      <c r="C35" s="12" t="s">
        <v>195</v>
      </c>
      <c r="D35" s="12" t="s">
        <v>11</v>
      </c>
      <c r="E35" s="12" t="s">
        <v>2474</v>
      </c>
      <c r="F35" s="12" t="s">
        <v>2475</v>
      </c>
      <c r="G35" s="12" t="s">
        <v>2476</v>
      </c>
      <c r="H35" s="12" t="s">
        <v>181</v>
      </c>
      <c r="I35" s="12" t="s">
        <v>2499</v>
      </c>
      <c r="J35" s="12" t="s">
        <v>2478</v>
      </c>
      <c r="K35" s="12" t="s">
        <v>2479</v>
      </c>
      <c r="L35" s="12" t="s">
        <v>2518</v>
      </c>
      <c r="M35" s="12" t="s">
        <v>60</v>
      </c>
      <c r="N35" s="12" t="s">
        <v>123</v>
      </c>
      <c r="O35" s="12" t="s">
        <v>123</v>
      </c>
      <c r="P35" s="12" t="s">
        <v>123</v>
      </c>
    </row>
    <row r="36" spans="1:16" ht="43.2" x14ac:dyDescent="0.3">
      <c r="A36" s="12" t="s">
        <v>2533</v>
      </c>
      <c r="B36" s="12" t="s">
        <v>213</v>
      </c>
      <c r="C36" s="12" t="s">
        <v>202</v>
      </c>
      <c r="D36" s="12" t="s">
        <v>11</v>
      </c>
      <c r="E36" s="12" t="s">
        <v>2474</v>
      </c>
      <c r="F36" s="12" t="s">
        <v>2475</v>
      </c>
      <c r="G36" s="12" t="s">
        <v>2476</v>
      </c>
      <c r="H36" s="12" t="s">
        <v>181</v>
      </c>
      <c r="I36" s="12" t="s">
        <v>2496</v>
      </c>
      <c r="J36" s="12" t="s">
        <v>2478</v>
      </c>
      <c r="K36" s="12" t="s">
        <v>2479</v>
      </c>
      <c r="L36" s="12" t="s">
        <v>2518</v>
      </c>
      <c r="M36" s="12" t="s">
        <v>60</v>
      </c>
      <c r="N36" s="12" t="s">
        <v>123</v>
      </c>
      <c r="O36" s="12" t="s">
        <v>123</v>
      </c>
      <c r="P36" s="12" t="s">
        <v>123</v>
      </c>
    </row>
    <row r="37" spans="1:16" ht="43.2" x14ac:dyDescent="0.3">
      <c r="A37" s="12" t="s">
        <v>2534</v>
      </c>
      <c r="B37" s="12" t="s">
        <v>213</v>
      </c>
      <c r="C37" s="12" t="s">
        <v>209</v>
      </c>
      <c r="D37" s="12" t="s">
        <v>11</v>
      </c>
      <c r="E37" s="12" t="s">
        <v>2474</v>
      </c>
      <c r="F37" s="12" t="s">
        <v>2475</v>
      </c>
      <c r="G37" s="12" t="s">
        <v>2476</v>
      </c>
      <c r="H37" s="12" t="s">
        <v>181</v>
      </c>
      <c r="I37" s="12" t="s">
        <v>2535</v>
      </c>
      <c r="J37" s="12" t="s">
        <v>2478</v>
      </c>
      <c r="K37" s="12" t="s">
        <v>2479</v>
      </c>
      <c r="L37" s="12" t="s">
        <v>2518</v>
      </c>
      <c r="M37" s="12" t="s">
        <v>60</v>
      </c>
      <c r="N37" s="12" t="s">
        <v>123</v>
      </c>
      <c r="O37" s="12" t="s">
        <v>123</v>
      </c>
      <c r="P37" s="12" t="s">
        <v>123</v>
      </c>
    </row>
    <row r="38" spans="1:16" ht="43.2" x14ac:dyDescent="0.3">
      <c r="A38" s="12" t="s">
        <v>2536</v>
      </c>
      <c r="B38" s="12" t="s">
        <v>213</v>
      </c>
      <c r="C38" s="12" t="s">
        <v>215</v>
      </c>
      <c r="D38" s="12" t="s">
        <v>11</v>
      </c>
      <c r="E38" s="12" t="s">
        <v>2474</v>
      </c>
      <c r="F38" s="12" t="s">
        <v>2475</v>
      </c>
      <c r="G38" s="12" t="s">
        <v>2476</v>
      </c>
      <c r="H38" s="12" t="s">
        <v>181</v>
      </c>
      <c r="I38" s="12" t="s">
        <v>2537</v>
      </c>
      <c r="J38" s="12" t="s">
        <v>2478</v>
      </c>
      <c r="K38" s="12" t="s">
        <v>2479</v>
      </c>
      <c r="L38" s="12" t="s">
        <v>2518</v>
      </c>
      <c r="M38" s="12" t="s">
        <v>60</v>
      </c>
      <c r="N38" s="12" t="s">
        <v>123</v>
      </c>
      <c r="O38" s="12" t="s">
        <v>123</v>
      </c>
      <c r="P38" s="12" t="s">
        <v>123</v>
      </c>
    </row>
    <row r="39" spans="1:16" ht="43.2" x14ac:dyDescent="0.3">
      <c r="A39" s="12" t="s">
        <v>2538</v>
      </c>
      <c r="B39" s="12" t="s">
        <v>213</v>
      </c>
      <c r="C39" s="12" t="s">
        <v>222</v>
      </c>
      <c r="D39" s="12" t="s">
        <v>11</v>
      </c>
      <c r="E39" s="12" t="s">
        <v>2474</v>
      </c>
      <c r="F39" s="12" t="s">
        <v>2475</v>
      </c>
      <c r="G39" s="12" t="s">
        <v>2476</v>
      </c>
      <c r="H39" s="12" t="s">
        <v>181</v>
      </c>
      <c r="I39" s="12" t="s">
        <v>2539</v>
      </c>
      <c r="J39" s="12" t="s">
        <v>2478</v>
      </c>
      <c r="K39" s="12" t="s">
        <v>2479</v>
      </c>
      <c r="L39" s="12" t="s">
        <v>2518</v>
      </c>
      <c r="M39" s="12" t="s">
        <v>60</v>
      </c>
      <c r="N39" s="12" t="s">
        <v>123</v>
      </c>
      <c r="O39" s="12" t="s">
        <v>123</v>
      </c>
      <c r="P39" s="12" t="s">
        <v>123</v>
      </c>
    </row>
    <row r="40" spans="1:16" ht="43.2" x14ac:dyDescent="0.3">
      <c r="A40" s="12" t="s">
        <v>2540</v>
      </c>
      <c r="B40" s="12" t="s">
        <v>213</v>
      </c>
      <c r="C40" s="12" t="s">
        <v>226</v>
      </c>
      <c r="D40" s="12" t="s">
        <v>11</v>
      </c>
      <c r="E40" s="12" t="s">
        <v>2474</v>
      </c>
      <c r="F40" s="12" t="s">
        <v>2475</v>
      </c>
      <c r="G40" s="12" t="s">
        <v>2476</v>
      </c>
      <c r="H40" s="12" t="s">
        <v>181</v>
      </c>
      <c r="I40" s="12" t="s">
        <v>2541</v>
      </c>
      <c r="J40" s="12" t="s">
        <v>2478</v>
      </c>
      <c r="K40" s="12" t="s">
        <v>2479</v>
      </c>
      <c r="L40" s="12" t="s">
        <v>2518</v>
      </c>
      <c r="M40" s="12" t="s">
        <v>60</v>
      </c>
      <c r="N40" s="12" t="s">
        <v>123</v>
      </c>
      <c r="O40" s="12" t="s">
        <v>123</v>
      </c>
      <c r="P40" s="12" t="s">
        <v>123</v>
      </c>
    </row>
    <row r="41" spans="1:16" ht="43.2" x14ac:dyDescent="0.3">
      <c r="A41" s="12" t="s">
        <v>2542</v>
      </c>
      <c r="B41" s="12" t="s">
        <v>213</v>
      </c>
      <c r="C41" s="12" t="s">
        <v>251</v>
      </c>
      <c r="D41" s="12" t="s">
        <v>11</v>
      </c>
      <c r="E41" s="12" t="s">
        <v>2474</v>
      </c>
      <c r="F41" s="12" t="s">
        <v>2475</v>
      </c>
      <c r="G41" s="12" t="s">
        <v>2476</v>
      </c>
      <c r="H41" s="12" t="s">
        <v>181</v>
      </c>
      <c r="I41" s="12" t="s">
        <v>2543</v>
      </c>
      <c r="J41" s="12" t="s">
        <v>2478</v>
      </c>
      <c r="K41" s="12" t="s">
        <v>2479</v>
      </c>
      <c r="L41" s="12" t="s">
        <v>2518</v>
      </c>
      <c r="M41" s="12" t="s">
        <v>60</v>
      </c>
      <c r="N41" s="12" t="s">
        <v>123</v>
      </c>
      <c r="O41" s="12" t="s">
        <v>123</v>
      </c>
      <c r="P41" s="12" t="s">
        <v>123</v>
      </c>
    </row>
    <row r="42" spans="1:16" ht="43.2" x14ac:dyDescent="0.3">
      <c r="A42" s="12" t="s">
        <v>2544</v>
      </c>
      <c r="B42" s="12" t="s">
        <v>663</v>
      </c>
      <c r="C42" s="12" t="s">
        <v>195</v>
      </c>
      <c r="D42" s="12" t="s">
        <v>11</v>
      </c>
      <c r="E42" s="12" t="s">
        <v>2474</v>
      </c>
      <c r="F42" s="12" t="s">
        <v>2475</v>
      </c>
      <c r="G42" s="12" t="s">
        <v>2487</v>
      </c>
      <c r="H42" s="12" t="s">
        <v>181</v>
      </c>
      <c r="I42" s="12" t="s">
        <v>2499</v>
      </c>
      <c r="J42" s="12" t="s">
        <v>2478</v>
      </c>
      <c r="K42" s="12" t="s">
        <v>2479</v>
      </c>
      <c r="L42" s="12" t="s">
        <v>2518</v>
      </c>
      <c r="M42" s="12" t="s">
        <v>60</v>
      </c>
      <c r="N42" s="12" t="s">
        <v>123</v>
      </c>
      <c r="O42" s="12" t="s">
        <v>123</v>
      </c>
      <c r="P42" s="12" t="s">
        <v>123</v>
      </c>
    </row>
    <row r="43" spans="1:16" ht="43.2" x14ac:dyDescent="0.3">
      <c r="A43" s="12" t="s">
        <v>2545</v>
      </c>
      <c r="B43" s="12" t="s">
        <v>663</v>
      </c>
      <c r="C43" s="12" t="s">
        <v>215</v>
      </c>
      <c r="D43" s="12" t="s">
        <v>11</v>
      </c>
      <c r="E43" s="12" t="s">
        <v>2474</v>
      </c>
      <c r="F43" s="12" t="s">
        <v>2475</v>
      </c>
      <c r="G43" s="12" t="s">
        <v>2487</v>
      </c>
      <c r="H43" s="12" t="s">
        <v>181</v>
      </c>
      <c r="I43" s="12" t="s">
        <v>2537</v>
      </c>
      <c r="J43" s="12" t="s">
        <v>2478</v>
      </c>
      <c r="K43" s="12" t="s">
        <v>2479</v>
      </c>
      <c r="L43" s="12" t="s">
        <v>2518</v>
      </c>
      <c r="M43" s="12" t="s">
        <v>60</v>
      </c>
      <c r="N43" s="12" t="s">
        <v>123</v>
      </c>
      <c r="O43" s="12" t="s">
        <v>123</v>
      </c>
      <c r="P43" s="12" t="s">
        <v>123</v>
      </c>
    </row>
    <row r="44" spans="1:16" ht="43.2" x14ac:dyDescent="0.3">
      <c r="A44" s="12" t="s">
        <v>2546</v>
      </c>
      <c r="B44" s="12" t="s">
        <v>663</v>
      </c>
      <c r="C44" s="12" t="s">
        <v>545</v>
      </c>
      <c r="D44" s="12" t="s">
        <v>29</v>
      </c>
      <c r="E44" s="12" t="s">
        <v>2490</v>
      </c>
      <c r="F44" s="12" t="s">
        <v>2475</v>
      </c>
      <c r="G44" s="12" t="s">
        <v>2487</v>
      </c>
      <c r="H44" s="12" t="s">
        <v>508</v>
      </c>
      <c r="I44" s="12" t="s">
        <v>2547</v>
      </c>
      <c r="J44" s="12" t="s">
        <v>2478</v>
      </c>
      <c r="K44" s="12" t="s">
        <v>2479</v>
      </c>
      <c r="L44" s="12" t="s">
        <v>2518</v>
      </c>
      <c r="M44" s="12" t="s">
        <v>60</v>
      </c>
      <c r="N44" s="12" t="s">
        <v>123</v>
      </c>
      <c r="O44" s="12" t="s">
        <v>123</v>
      </c>
      <c r="P44" s="12" t="s">
        <v>123</v>
      </c>
    </row>
    <row r="45" spans="1:16" ht="43.2" x14ac:dyDescent="0.3">
      <c r="A45" s="12" t="s">
        <v>2548</v>
      </c>
      <c r="B45" s="12" t="s">
        <v>663</v>
      </c>
      <c r="C45" s="12" t="s">
        <v>394</v>
      </c>
      <c r="D45" s="12" t="s">
        <v>17</v>
      </c>
      <c r="E45" s="12" t="s">
        <v>2486</v>
      </c>
      <c r="F45" s="12" t="s">
        <v>2475</v>
      </c>
      <c r="G45" s="12" t="s">
        <v>2487</v>
      </c>
      <c r="H45" s="12" t="s">
        <v>390</v>
      </c>
      <c r="I45" s="12" t="s">
        <v>2549</v>
      </c>
      <c r="J45" s="12" t="s">
        <v>2478</v>
      </c>
      <c r="K45" s="12" t="s">
        <v>2479</v>
      </c>
      <c r="L45" s="12" t="s">
        <v>2518</v>
      </c>
      <c r="M45" s="12" t="s">
        <v>60</v>
      </c>
      <c r="N45" s="12" t="s">
        <v>123</v>
      </c>
      <c r="O45" s="12" t="s">
        <v>123</v>
      </c>
      <c r="P45" s="12" t="s">
        <v>123</v>
      </c>
    </row>
    <row r="46" spans="1:16" ht="43.2" x14ac:dyDescent="0.3">
      <c r="A46" s="12" t="s">
        <v>2550</v>
      </c>
      <c r="B46" s="12" t="s">
        <v>283</v>
      </c>
      <c r="C46" s="12" t="s">
        <v>43</v>
      </c>
      <c r="D46" s="12" t="s">
        <v>40</v>
      </c>
      <c r="E46" s="12" t="s">
        <v>2551</v>
      </c>
      <c r="F46" s="12" t="s">
        <v>2475</v>
      </c>
      <c r="G46" s="12" t="s">
        <v>2487</v>
      </c>
      <c r="H46" s="12" t="s">
        <v>701</v>
      </c>
      <c r="I46" s="12" t="s">
        <v>2552</v>
      </c>
      <c r="J46" s="12" t="s">
        <v>2478</v>
      </c>
      <c r="K46" s="12" t="s">
        <v>2479</v>
      </c>
      <c r="L46" s="12" t="s">
        <v>2518</v>
      </c>
      <c r="M46" s="12" t="s">
        <v>60</v>
      </c>
      <c r="N46" s="12" t="s">
        <v>123</v>
      </c>
      <c r="O46" s="12" t="s">
        <v>123</v>
      </c>
      <c r="P46" s="12" t="s">
        <v>123</v>
      </c>
    </row>
    <row r="47" spans="1:16" ht="43.2" x14ac:dyDescent="0.3">
      <c r="A47" s="12" t="s">
        <v>2553</v>
      </c>
      <c r="B47" s="12" t="s">
        <v>283</v>
      </c>
      <c r="C47" s="12" t="s">
        <v>279</v>
      </c>
      <c r="D47" s="12" t="s">
        <v>11</v>
      </c>
      <c r="E47" s="12" t="s">
        <v>2474</v>
      </c>
      <c r="F47" s="12" t="s">
        <v>2475</v>
      </c>
      <c r="G47" s="12" t="s">
        <v>2476</v>
      </c>
      <c r="H47" s="12" t="s">
        <v>181</v>
      </c>
      <c r="I47" s="12" t="s">
        <v>2554</v>
      </c>
      <c r="J47" s="12" t="s">
        <v>2478</v>
      </c>
      <c r="K47" s="12" t="s">
        <v>2479</v>
      </c>
      <c r="L47" s="12" t="s">
        <v>2518</v>
      </c>
      <c r="M47" s="12" t="s">
        <v>60</v>
      </c>
      <c r="N47" s="12" t="s">
        <v>123</v>
      </c>
      <c r="O47" s="12" t="s">
        <v>123</v>
      </c>
      <c r="P47" s="12" t="s">
        <v>123</v>
      </c>
    </row>
    <row r="48" spans="1:16" ht="43.2" x14ac:dyDescent="0.3">
      <c r="A48" s="12" t="s">
        <v>2555</v>
      </c>
      <c r="B48" s="12" t="s">
        <v>283</v>
      </c>
      <c r="C48" s="12" t="s">
        <v>287</v>
      </c>
      <c r="D48" s="12" t="s">
        <v>11</v>
      </c>
      <c r="E48" s="12" t="s">
        <v>2474</v>
      </c>
      <c r="F48" s="12" t="s">
        <v>2475</v>
      </c>
      <c r="G48" s="12" t="s">
        <v>2476</v>
      </c>
      <c r="H48" s="12" t="s">
        <v>181</v>
      </c>
      <c r="I48" s="12" t="s">
        <v>2556</v>
      </c>
      <c r="J48" s="12" t="s">
        <v>2478</v>
      </c>
      <c r="K48" s="12" t="s">
        <v>2479</v>
      </c>
      <c r="L48" s="12" t="s">
        <v>2518</v>
      </c>
      <c r="M48" s="12" t="s">
        <v>60</v>
      </c>
      <c r="N48" s="12" t="s">
        <v>123</v>
      </c>
      <c r="O48" s="12" t="s">
        <v>123</v>
      </c>
      <c r="P48" s="12" t="s">
        <v>123</v>
      </c>
    </row>
    <row r="49" spans="1:16" ht="43.2" x14ac:dyDescent="0.3">
      <c r="A49" s="12" t="s">
        <v>2557</v>
      </c>
      <c r="B49" s="12" t="s">
        <v>283</v>
      </c>
      <c r="C49" s="12" t="s">
        <v>291</v>
      </c>
      <c r="D49" s="12" t="s">
        <v>11</v>
      </c>
      <c r="E49" s="12" t="s">
        <v>2474</v>
      </c>
      <c r="F49" s="12" t="s">
        <v>2475</v>
      </c>
      <c r="G49" s="12" t="s">
        <v>2476</v>
      </c>
      <c r="H49" s="12" t="s">
        <v>181</v>
      </c>
      <c r="I49" s="12" t="s">
        <v>2558</v>
      </c>
      <c r="J49" s="12" t="s">
        <v>2478</v>
      </c>
      <c r="K49" s="12" t="s">
        <v>2479</v>
      </c>
      <c r="L49" s="12" t="s">
        <v>2518</v>
      </c>
      <c r="M49" s="12" t="s">
        <v>60</v>
      </c>
      <c r="N49" s="12" t="s">
        <v>123</v>
      </c>
      <c r="O49" s="12" t="s">
        <v>123</v>
      </c>
      <c r="P49" s="12" t="s">
        <v>123</v>
      </c>
    </row>
    <row r="50" spans="1:16" ht="43.2" x14ac:dyDescent="0.3">
      <c r="A50" s="12" t="s">
        <v>2559</v>
      </c>
      <c r="B50" s="12" t="s">
        <v>283</v>
      </c>
      <c r="C50" s="12" t="s">
        <v>294</v>
      </c>
      <c r="D50" s="12" t="s">
        <v>11</v>
      </c>
      <c r="E50" s="12" t="s">
        <v>2474</v>
      </c>
      <c r="F50" s="12" t="s">
        <v>2475</v>
      </c>
      <c r="G50" s="12" t="s">
        <v>2476</v>
      </c>
      <c r="H50" s="12" t="s">
        <v>181</v>
      </c>
      <c r="I50" s="12" t="s">
        <v>2560</v>
      </c>
      <c r="J50" s="12" t="s">
        <v>2478</v>
      </c>
      <c r="K50" s="12" t="s">
        <v>2479</v>
      </c>
      <c r="L50" s="12" t="s">
        <v>2518</v>
      </c>
      <c r="M50" s="12" t="s">
        <v>60</v>
      </c>
      <c r="N50" s="12" t="s">
        <v>123</v>
      </c>
      <c r="O50" s="12" t="s">
        <v>123</v>
      </c>
      <c r="P50" s="12" t="s">
        <v>123</v>
      </c>
    </row>
    <row r="51" spans="1:16" ht="43.2" x14ac:dyDescent="0.3">
      <c r="A51" s="12" t="s">
        <v>2561</v>
      </c>
      <c r="B51" s="12" t="s">
        <v>670</v>
      </c>
      <c r="C51" s="12" t="s">
        <v>312</v>
      </c>
      <c r="D51" s="12" t="s">
        <v>11</v>
      </c>
      <c r="E51" s="12" t="s">
        <v>2474</v>
      </c>
      <c r="F51" s="12" t="s">
        <v>2475</v>
      </c>
      <c r="G51" s="12" t="s">
        <v>2476</v>
      </c>
      <c r="H51" s="12" t="s">
        <v>181</v>
      </c>
      <c r="I51" s="12" t="s">
        <v>2562</v>
      </c>
      <c r="J51" s="12" t="s">
        <v>2478</v>
      </c>
      <c r="K51" s="12" t="s">
        <v>2479</v>
      </c>
      <c r="L51" s="12" t="s">
        <v>2518</v>
      </c>
      <c r="M51" s="12" t="s">
        <v>60</v>
      </c>
      <c r="N51" s="12" t="s">
        <v>123</v>
      </c>
      <c r="O51" s="12" t="s">
        <v>123</v>
      </c>
      <c r="P51" s="12" t="s">
        <v>123</v>
      </c>
    </row>
    <row r="52" spans="1:16" ht="43.2" x14ac:dyDescent="0.3">
      <c r="A52" s="12" t="s">
        <v>2563</v>
      </c>
      <c r="B52" s="12" t="s">
        <v>670</v>
      </c>
      <c r="C52" s="12" t="s">
        <v>317</v>
      </c>
      <c r="D52" s="12" t="s">
        <v>11</v>
      </c>
      <c r="E52" s="12" t="s">
        <v>2474</v>
      </c>
      <c r="F52" s="12" t="s">
        <v>2475</v>
      </c>
      <c r="G52" s="12" t="s">
        <v>2476</v>
      </c>
      <c r="H52" s="12" t="s">
        <v>181</v>
      </c>
      <c r="I52" s="12" t="s">
        <v>2564</v>
      </c>
      <c r="J52" s="12" t="s">
        <v>2478</v>
      </c>
      <c r="K52" s="12" t="s">
        <v>2479</v>
      </c>
      <c r="L52" s="12" t="s">
        <v>2518</v>
      </c>
      <c r="M52" s="12" t="s">
        <v>60</v>
      </c>
      <c r="N52" s="12" t="s">
        <v>123</v>
      </c>
      <c r="O52" s="12" t="s">
        <v>123</v>
      </c>
      <c r="P52" s="12" t="s">
        <v>123</v>
      </c>
    </row>
    <row r="53" spans="1:16" ht="43.2" x14ac:dyDescent="0.3">
      <c r="A53" s="12" t="s">
        <v>2565</v>
      </c>
      <c r="B53" s="12" t="s">
        <v>670</v>
      </c>
      <c r="C53" s="12" t="s">
        <v>321</v>
      </c>
      <c r="D53" s="12" t="s">
        <v>11</v>
      </c>
      <c r="E53" s="12" t="s">
        <v>2474</v>
      </c>
      <c r="F53" s="12" t="s">
        <v>2475</v>
      </c>
      <c r="G53" s="12" t="s">
        <v>2476</v>
      </c>
      <c r="H53" s="12" t="s">
        <v>181</v>
      </c>
      <c r="I53" s="12" t="s">
        <v>2566</v>
      </c>
      <c r="J53" s="12" t="s">
        <v>2478</v>
      </c>
      <c r="K53" s="12" t="s">
        <v>2479</v>
      </c>
      <c r="L53" s="12" t="s">
        <v>2518</v>
      </c>
      <c r="M53" s="12" t="s">
        <v>60</v>
      </c>
      <c r="N53" s="12" t="s">
        <v>123</v>
      </c>
      <c r="O53" s="12" t="s">
        <v>123</v>
      </c>
      <c r="P53" s="12" t="s">
        <v>123</v>
      </c>
    </row>
    <row r="54" spans="1:16" ht="43.2" x14ac:dyDescent="0.3">
      <c r="A54" s="12" t="s">
        <v>2567</v>
      </c>
      <c r="B54" s="12" t="s">
        <v>670</v>
      </c>
      <c r="C54" s="12" t="s">
        <v>325</v>
      </c>
      <c r="D54" s="12" t="s">
        <v>11</v>
      </c>
      <c r="E54" s="12" t="s">
        <v>2474</v>
      </c>
      <c r="F54" s="12" t="s">
        <v>2475</v>
      </c>
      <c r="G54" s="12" t="s">
        <v>2476</v>
      </c>
      <c r="H54" s="12" t="s">
        <v>181</v>
      </c>
      <c r="I54" s="12" t="s">
        <v>2568</v>
      </c>
      <c r="J54" s="12" t="s">
        <v>2478</v>
      </c>
      <c r="K54" s="12" t="s">
        <v>2479</v>
      </c>
      <c r="L54" s="12" t="s">
        <v>2518</v>
      </c>
      <c r="M54" s="12" t="s">
        <v>60</v>
      </c>
      <c r="N54" s="12" t="s">
        <v>123</v>
      </c>
      <c r="O54" s="12" t="s">
        <v>123</v>
      </c>
      <c r="P54" s="12" t="s">
        <v>123</v>
      </c>
    </row>
    <row r="55" spans="1:16" ht="43.2" x14ac:dyDescent="0.3">
      <c r="A55" s="12" t="s">
        <v>2569</v>
      </c>
      <c r="B55" s="12" t="s">
        <v>670</v>
      </c>
      <c r="C55" s="12" t="s">
        <v>706</v>
      </c>
      <c r="D55" s="12" t="s">
        <v>40</v>
      </c>
      <c r="E55" s="12" t="s">
        <v>2551</v>
      </c>
      <c r="F55" s="12" t="s">
        <v>2475</v>
      </c>
      <c r="G55" s="12" t="s">
        <v>2487</v>
      </c>
      <c r="H55" s="12" t="s">
        <v>701</v>
      </c>
      <c r="I55" s="12" t="s">
        <v>2570</v>
      </c>
      <c r="J55" s="12" t="s">
        <v>2478</v>
      </c>
      <c r="K55" s="12" t="s">
        <v>2479</v>
      </c>
      <c r="L55" s="12" t="s">
        <v>2518</v>
      </c>
      <c r="M55" s="12" t="s">
        <v>60</v>
      </c>
      <c r="N55" s="12" t="s">
        <v>123</v>
      </c>
      <c r="O55" s="12" t="s">
        <v>123</v>
      </c>
      <c r="P55" s="12" t="s">
        <v>123</v>
      </c>
    </row>
    <row r="56" spans="1:16" ht="43.2" x14ac:dyDescent="0.3">
      <c r="A56" s="12" t="s">
        <v>2571</v>
      </c>
      <c r="B56" s="12" t="s">
        <v>670</v>
      </c>
      <c r="C56" s="12" t="s">
        <v>590</v>
      </c>
      <c r="D56" s="12" t="s">
        <v>29</v>
      </c>
      <c r="E56" s="12" t="s">
        <v>2490</v>
      </c>
      <c r="F56" s="12" t="s">
        <v>2475</v>
      </c>
      <c r="G56" s="12" t="s">
        <v>2487</v>
      </c>
      <c r="H56" s="12" t="s">
        <v>508</v>
      </c>
      <c r="I56" s="12" t="s">
        <v>2572</v>
      </c>
      <c r="J56" s="12" t="s">
        <v>2478</v>
      </c>
      <c r="K56" s="12" t="s">
        <v>2479</v>
      </c>
      <c r="L56" s="12" t="s">
        <v>2518</v>
      </c>
      <c r="M56" s="12" t="s">
        <v>60</v>
      </c>
      <c r="N56" s="12" t="s">
        <v>123</v>
      </c>
      <c r="O56" s="12" t="s">
        <v>123</v>
      </c>
      <c r="P56" s="12" t="s">
        <v>123</v>
      </c>
    </row>
    <row r="57" spans="1:16" ht="43.2" x14ac:dyDescent="0.3">
      <c r="A57" s="12" t="s">
        <v>2573</v>
      </c>
      <c r="B57" s="12" t="s">
        <v>670</v>
      </c>
      <c r="C57" s="12" t="s">
        <v>432</v>
      </c>
      <c r="D57" s="12" t="s">
        <v>17</v>
      </c>
      <c r="E57" s="12" t="s">
        <v>2486</v>
      </c>
      <c r="F57" s="12" t="s">
        <v>2475</v>
      </c>
      <c r="G57" s="12" t="s">
        <v>2487</v>
      </c>
      <c r="H57" s="12" t="s">
        <v>425</v>
      </c>
      <c r="I57" s="12" t="s">
        <v>2574</v>
      </c>
      <c r="J57" s="12" t="s">
        <v>2478</v>
      </c>
      <c r="K57" s="12" t="s">
        <v>2479</v>
      </c>
      <c r="L57" s="12" t="s">
        <v>2518</v>
      </c>
      <c r="M57" s="12" t="s">
        <v>60</v>
      </c>
      <c r="N57" s="12" t="s">
        <v>123</v>
      </c>
      <c r="O57" s="12" t="s">
        <v>123</v>
      </c>
      <c r="P57" s="12" t="s">
        <v>123</v>
      </c>
    </row>
    <row r="58" spans="1:16" ht="43.2" x14ac:dyDescent="0.3">
      <c r="A58" s="12" t="s">
        <v>2575</v>
      </c>
      <c r="B58" s="12" t="s">
        <v>37</v>
      </c>
      <c r="C58" s="12" t="s">
        <v>256</v>
      </c>
      <c r="D58" s="12" t="s">
        <v>11</v>
      </c>
      <c r="E58" s="12" t="s">
        <v>2474</v>
      </c>
      <c r="F58" s="12" t="s">
        <v>2475</v>
      </c>
      <c r="G58" s="12" t="s">
        <v>2476</v>
      </c>
      <c r="H58" s="12" t="s">
        <v>181</v>
      </c>
      <c r="I58" s="12" t="s">
        <v>2576</v>
      </c>
      <c r="J58" s="12" t="s">
        <v>2478</v>
      </c>
      <c r="K58" s="12" t="s">
        <v>2479</v>
      </c>
      <c r="L58" s="12" t="s">
        <v>2577</v>
      </c>
      <c r="M58" s="12" t="s">
        <v>60</v>
      </c>
      <c r="N58" s="12" t="s">
        <v>123</v>
      </c>
      <c r="O58" s="12" t="s">
        <v>123</v>
      </c>
      <c r="P58" s="12" t="s">
        <v>123</v>
      </c>
    </row>
    <row r="59" spans="1:16" ht="43.2" x14ac:dyDescent="0.3">
      <c r="A59" s="12" t="s">
        <v>2578</v>
      </c>
      <c r="B59" s="12" t="s">
        <v>37</v>
      </c>
      <c r="C59" s="12" t="s">
        <v>261</v>
      </c>
      <c r="D59" s="12" t="s">
        <v>11</v>
      </c>
      <c r="E59" s="12" t="s">
        <v>2474</v>
      </c>
      <c r="F59" s="12" t="s">
        <v>2475</v>
      </c>
      <c r="G59" s="12" t="s">
        <v>2476</v>
      </c>
      <c r="H59" s="12" t="s">
        <v>181</v>
      </c>
      <c r="I59" s="12" t="s">
        <v>2579</v>
      </c>
      <c r="J59" s="12" t="s">
        <v>2478</v>
      </c>
      <c r="K59" s="12" t="s">
        <v>2479</v>
      </c>
      <c r="L59" s="12" t="s">
        <v>2577</v>
      </c>
      <c r="M59" s="12" t="s">
        <v>60</v>
      </c>
      <c r="N59" s="12" t="s">
        <v>123</v>
      </c>
      <c r="O59" s="12" t="s">
        <v>123</v>
      </c>
      <c r="P59" s="12" t="s">
        <v>123</v>
      </c>
    </row>
    <row r="60" spans="1:16" ht="43.2" x14ac:dyDescent="0.3">
      <c r="A60" s="12" t="s">
        <v>2580</v>
      </c>
      <c r="B60" s="12" t="s">
        <v>677</v>
      </c>
      <c r="C60" s="12" t="s">
        <v>195</v>
      </c>
      <c r="D60" s="12" t="s">
        <v>11</v>
      </c>
      <c r="E60" s="12" t="s">
        <v>2474</v>
      </c>
      <c r="F60" s="12" t="s">
        <v>2475</v>
      </c>
      <c r="G60" s="12" t="s">
        <v>2476</v>
      </c>
      <c r="H60" s="12" t="s">
        <v>181</v>
      </c>
      <c r="I60" s="12" t="s">
        <v>2499</v>
      </c>
      <c r="J60" s="12" t="s">
        <v>2478</v>
      </c>
      <c r="K60" s="12" t="s">
        <v>2479</v>
      </c>
      <c r="L60" s="12" t="s">
        <v>2577</v>
      </c>
      <c r="M60" s="12" t="s">
        <v>60</v>
      </c>
      <c r="N60" s="12" t="s">
        <v>123</v>
      </c>
      <c r="O60" s="12" t="s">
        <v>123</v>
      </c>
      <c r="P60" s="12" t="s">
        <v>123</v>
      </c>
    </row>
    <row r="61" spans="1:16" ht="43.2" x14ac:dyDescent="0.3">
      <c r="A61" s="12" t="s">
        <v>2581</v>
      </c>
      <c r="B61" s="12" t="s">
        <v>677</v>
      </c>
      <c r="C61" s="12" t="s">
        <v>202</v>
      </c>
      <c r="D61" s="12" t="s">
        <v>11</v>
      </c>
      <c r="E61" s="12" t="s">
        <v>2474</v>
      </c>
      <c r="F61" s="12" t="s">
        <v>2475</v>
      </c>
      <c r="G61" s="12" t="s">
        <v>2476</v>
      </c>
      <c r="H61" s="12" t="s">
        <v>181</v>
      </c>
      <c r="I61" s="12" t="s">
        <v>2496</v>
      </c>
      <c r="J61" s="12" t="s">
        <v>2478</v>
      </c>
      <c r="K61" s="12" t="s">
        <v>2479</v>
      </c>
      <c r="L61" s="12" t="s">
        <v>2577</v>
      </c>
      <c r="M61" s="12" t="s">
        <v>60</v>
      </c>
      <c r="N61" s="12" t="s">
        <v>123</v>
      </c>
      <c r="O61" s="12" t="s">
        <v>123</v>
      </c>
      <c r="P61" s="12" t="s">
        <v>123</v>
      </c>
    </row>
    <row r="62" spans="1:16" ht="43.2" x14ac:dyDescent="0.3">
      <c r="A62" s="12" t="s">
        <v>2582</v>
      </c>
      <c r="B62" s="12" t="s">
        <v>677</v>
      </c>
      <c r="C62" s="12" t="s">
        <v>251</v>
      </c>
      <c r="D62" s="12" t="s">
        <v>11</v>
      </c>
      <c r="E62" s="12" t="s">
        <v>2474</v>
      </c>
      <c r="F62" s="12" t="s">
        <v>2475</v>
      </c>
      <c r="G62" s="12" t="s">
        <v>2476</v>
      </c>
      <c r="H62" s="12" t="s">
        <v>181</v>
      </c>
      <c r="I62" s="12" t="s">
        <v>2543</v>
      </c>
      <c r="J62" s="12" t="s">
        <v>2478</v>
      </c>
      <c r="K62" s="12" t="s">
        <v>2479</v>
      </c>
      <c r="L62" s="12" t="s">
        <v>2577</v>
      </c>
      <c r="M62" s="12" t="s">
        <v>60</v>
      </c>
      <c r="N62" s="12" t="s">
        <v>123</v>
      </c>
      <c r="O62" s="12" t="s">
        <v>123</v>
      </c>
      <c r="P62" s="12" t="s">
        <v>123</v>
      </c>
    </row>
    <row r="63" spans="1:16" ht="43.2" x14ac:dyDescent="0.3">
      <c r="A63" s="12" t="s">
        <v>2583</v>
      </c>
      <c r="B63" s="12" t="s">
        <v>677</v>
      </c>
      <c r="C63" s="12" t="s">
        <v>26</v>
      </c>
      <c r="D63" s="12" t="s">
        <v>23</v>
      </c>
      <c r="E63" s="12" t="s">
        <v>2490</v>
      </c>
      <c r="F63" s="12" t="s">
        <v>2475</v>
      </c>
      <c r="G63" s="12" t="s">
        <v>2487</v>
      </c>
      <c r="H63" s="12" t="s">
        <v>450</v>
      </c>
      <c r="I63" s="12" t="s">
        <v>2584</v>
      </c>
      <c r="J63" s="12" t="s">
        <v>2478</v>
      </c>
      <c r="K63" s="12" t="s">
        <v>2479</v>
      </c>
      <c r="L63" s="12" t="s">
        <v>2577</v>
      </c>
      <c r="M63" s="12" t="s">
        <v>60</v>
      </c>
      <c r="N63" s="12" t="s">
        <v>123</v>
      </c>
      <c r="O63" s="12" t="s">
        <v>123</v>
      </c>
      <c r="P63" s="12" t="s">
        <v>123</v>
      </c>
    </row>
    <row r="64" spans="1:16" ht="43.2" x14ac:dyDescent="0.3">
      <c r="A64" s="12" t="s">
        <v>2585</v>
      </c>
      <c r="B64" s="12" t="s">
        <v>677</v>
      </c>
      <c r="C64" s="12" t="s">
        <v>556</v>
      </c>
      <c r="D64" s="12" t="s">
        <v>29</v>
      </c>
      <c r="E64" s="12" t="s">
        <v>2490</v>
      </c>
      <c r="F64" s="12" t="s">
        <v>2475</v>
      </c>
      <c r="G64" s="12" t="s">
        <v>2487</v>
      </c>
      <c r="H64" s="12" t="s">
        <v>508</v>
      </c>
      <c r="I64" s="12" t="s">
        <v>2586</v>
      </c>
      <c r="J64" s="12" t="s">
        <v>2478</v>
      </c>
      <c r="K64" s="12" t="s">
        <v>2479</v>
      </c>
      <c r="L64" s="12" t="s">
        <v>2577</v>
      </c>
      <c r="M64" s="12" t="s">
        <v>60</v>
      </c>
      <c r="N64" s="12" t="s">
        <v>123</v>
      </c>
      <c r="O64" s="12" t="s">
        <v>123</v>
      </c>
      <c r="P64" s="12" t="s">
        <v>123</v>
      </c>
    </row>
    <row r="65" spans="1:16" ht="43.2" x14ac:dyDescent="0.3">
      <c r="A65" s="12" t="s">
        <v>2587</v>
      </c>
      <c r="B65" s="12" t="s">
        <v>681</v>
      </c>
      <c r="C65" s="12" t="s">
        <v>256</v>
      </c>
      <c r="D65" s="12" t="s">
        <v>11</v>
      </c>
      <c r="E65" s="12" t="s">
        <v>2474</v>
      </c>
      <c r="F65" s="12" t="s">
        <v>2475</v>
      </c>
      <c r="G65" s="12" t="s">
        <v>2487</v>
      </c>
      <c r="H65" s="12" t="s">
        <v>181</v>
      </c>
      <c r="I65" s="12" t="s">
        <v>2576</v>
      </c>
      <c r="J65" s="12" t="s">
        <v>2478</v>
      </c>
      <c r="K65" s="12" t="s">
        <v>2479</v>
      </c>
      <c r="L65" s="12" t="s">
        <v>2577</v>
      </c>
      <c r="M65" s="12" t="s">
        <v>60</v>
      </c>
      <c r="N65" s="12" t="s">
        <v>123</v>
      </c>
      <c r="O65" s="12" t="s">
        <v>123</v>
      </c>
      <c r="P65" s="12" t="s">
        <v>123</v>
      </c>
    </row>
    <row r="66" spans="1:16" ht="43.2" x14ac:dyDescent="0.3">
      <c r="A66" s="12" t="s">
        <v>2588</v>
      </c>
      <c r="B66" s="12" t="s">
        <v>681</v>
      </c>
      <c r="C66" s="12" t="s">
        <v>261</v>
      </c>
      <c r="D66" s="12" t="s">
        <v>11</v>
      </c>
      <c r="E66" s="12" t="s">
        <v>2474</v>
      </c>
      <c r="F66" s="12" t="s">
        <v>2475</v>
      </c>
      <c r="G66" s="12" t="s">
        <v>2487</v>
      </c>
      <c r="H66" s="12" t="s">
        <v>181</v>
      </c>
      <c r="I66" s="12" t="s">
        <v>2579</v>
      </c>
      <c r="J66" s="12" t="s">
        <v>2478</v>
      </c>
      <c r="K66" s="12" t="s">
        <v>2479</v>
      </c>
      <c r="L66" s="12" t="s">
        <v>2577</v>
      </c>
      <c r="M66" s="12" t="s">
        <v>60</v>
      </c>
      <c r="N66" s="12" t="s">
        <v>123</v>
      </c>
      <c r="O66" s="12" t="s">
        <v>123</v>
      </c>
      <c r="P66" s="12" t="s">
        <v>123</v>
      </c>
    </row>
    <row r="67" spans="1:16" ht="43.2" x14ac:dyDescent="0.3">
      <c r="A67" s="12" t="s">
        <v>2589</v>
      </c>
      <c r="B67" s="12" t="s">
        <v>681</v>
      </c>
      <c r="C67" s="12" t="s">
        <v>14</v>
      </c>
      <c r="D67" s="12" t="s">
        <v>11</v>
      </c>
      <c r="E67" s="12" t="s">
        <v>2474</v>
      </c>
      <c r="F67" s="12" t="s">
        <v>2475</v>
      </c>
      <c r="G67" s="12" t="s">
        <v>2487</v>
      </c>
      <c r="H67" s="12" t="s">
        <v>181</v>
      </c>
      <c r="I67" s="12" t="s">
        <v>2477</v>
      </c>
      <c r="J67" s="12" t="s">
        <v>2478</v>
      </c>
      <c r="K67" s="12" t="s">
        <v>2479</v>
      </c>
      <c r="L67" s="12" t="s">
        <v>2577</v>
      </c>
      <c r="M67" s="12" t="s">
        <v>60</v>
      </c>
      <c r="N67" s="12" t="s">
        <v>123</v>
      </c>
      <c r="O67" s="12" t="s">
        <v>123</v>
      </c>
      <c r="P67" s="12" t="s">
        <v>123</v>
      </c>
    </row>
    <row r="68" spans="1:16" ht="43.2" x14ac:dyDescent="0.3">
      <c r="A68" s="12" t="s">
        <v>2590</v>
      </c>
      <c r="B68" s="12" t="s">
        <v>681</v>
      </c>
      <c r="C68" s="12" t="s">
        <v>185</v>
      </c>
      <c r="D68" s="12" t="s">
        <v>11</v>
      </c>
      <c r="E68" s="12" t="s">
        <v>2474</v>
      </c>
      <c r="F68" s="12" t="s">
        <v>2475</v>
      </c>
      <c r="G68" s="12" t="s">
        <v>2487</v>
      </c>
      <c r="H68" s="12" t="s">
        <v>181</v>
      </c>
      <c r="I68" s="12" t="s">
        <v>2482</v>
      </c>
      <c r="J68" s="12" t="s">
        <v>2478</v>
      </c>
      <c r="K68" s="12" t="s">
        <v>2479</v>
      </c>
      <c r="L68" s="12" t="s">
        <v>2577</v>
      </c>
      <c r="M68" s="12" t="s">
        <v>60</v>
      </c>
      <c r="N68" s="12" t="s">
        <v>123</v>
      </c>
      <c r="O68" s="12" t="s">
        <v>123</v>
      </c>
      <c r="P68" s="12" t="s">
        <v>123</v>
      </c>
    </row>
    <row r="69" spans="1:16" ht="43.2" x14ac:dyDescent="0.3">
      <c r="A69" s="12" t="s">
        <v>2591</v>
      </c>
      <c r="B69" s="12" t="s">
        <v>681</v>
      </c>
      <c r="C69" s="12" t="s">
        <v>190</v>
      </c>
      <c r="D69" s="12" t="s">
        <v>11</v>
      </c>
      <c r="E69" s="12" t="s">
        <v>2474</v>
      </c>
      <c r="F69" s="12" t="s">
        <v>2475</v>
      </c>
      <c r="G69" s="12" t="s">
        <v>2487</v>
      </c>
      <c r="H69" s="12" t="s">
        <v>181</v>
      </c>
      <c r="I69" s="12" t="s">
        <v>2484</v>
      </c>
      <c r="J69" s="12" t="s">
        <v>2478</v>
      </c>
      <c r="K69" s="12" t="s">
        <v>2479</v>
      </c>
      <c r="L69" s="12" t="s">
        <v>2577</v>
      </c>
      <c r="M69" s="12" t="s">
        <v>60</v>
      </c>
      <c r="N69" s="12" t="s">
        <v>123</v>
      </c>
      <c r="O69" s="12" t="s">
        <v>123</v>
      </c>
      <c r="P69" s="12" t="s">
        <v>123</v>
      </c>
    </row>
    <row r="70" spans="1:16" ht="43.2" x14ac:dyDescent="0.3">
      <c r="A70" s="12" t="s">
        <v>2592</v>
      </c>
      <c r="B70" s="12" t="s">
        <v>681</v>
      </c>
      <c r="C70" s="12" t="s">
        <v>376</v>
      </c>
      <c r="D70" s="12" t="s">
        <v>17</v>
      </c>
      <c r="E70" s="12" t="s">
        <v>2486</v>
      </c>
      <c r="F70" s="12" t="s">
        <v>2475</v>
      </c>
      <c r="G70" s="12" t="s">
        <v>2487</v>
      </c>
      <c r="H70" s="12" t="s">
        <v>368</v>
      </c>
      <c r="I70" s="12" t="s">
        <v>2593</v>
      </c>
      <c r="J70" s="12" t="s">
        <v>2478</v>
      </c>
      <c r="K70" s="12" t="s">
        <v>2479</v>
      </c>
      <c r="L70" s="12" t="s">
        <v>2577</v>
      </c>
      <c r="M70" s="12" t="s">
        <v>60</v>
      </c>
      <c r="N70" s="12" t="s">
        <v>123</v>
      </c>
      <c r="O70" s="12" t="s">
        <v>123</v>
      </c>
      <c r="P70" s="12" t="s">
        <v>123</v>
      </c>
    </row>
    <row r="71" spans="1:16" ht="43.2" x14ac:dyDescent="0.3">
      <c r="A71" s="12" t="s">
        <v>2594</v>
      </c>
      <c r="B71" s="12" t="s">
        <v>270</v>
      </c>
      <c r="C71" s="12" t="s">
        <v>267</v>
      </c>
      <c r="D71" s="12" t="s">
        <v>11</v>
      </c>
      <c r="E71" s="12" t="s">
        <v>2474</v>
      </c>
      <c r="F71" s="12" t="s">
        <v>2475</v>
      </c>
      <c r="G71" s="12" t="s">
        <v>2476</v>
      </c>
      <c r="H71" s="12" t="s">
        <v>181</v>
      </c>
      <c r="I71" s="12" t="s">
        <v>2595</v>
      </c>
      <c r="J71" s="12" t="s">
        <v>2478</v>
      </c>
      <c r="K71" s="12" t="s">
        <v>2479</v>
      </c>
      <c r="L71" s="12" t="s">
        <v>2577</v>
      </c>
      <c r="M71" s="12" t="s">
        <v>60</v>
      </c>
      <c r="N71" s="12" t="s">
        <v>123</v>
      </c>
      <c r="O71" s="12" t="s">
        <v>123</v>
      </c>
      <c r="P71" s="12" t="s">
        <v>123</v>
      </c>
    </row>
    <row r="72" spans="1:16" ht="43.2" x14ac:dyDescent="0.3">
      <c r="A72" s="12" t="s">
        <v>2596</v>
      </c>
      <c r="B72" s="12" t="s">
        <v>270</v>
      </c>
      <c r="C72" s="12" t="s">
        <v>256</v>
      </c>
      <c r="D72" s="12" t="s">
        <v>11</v>
      </c>
      <c r="E72" s="12" t="s">
        <v>2474</v>
      </c>
      <c r="F72" s="12" t="s">
        <v>2475</v>
      </c>
      <c r="G72" s="12" t="s">
        <v>2476</v>
      </c>
      <c r="H72" s="12" t="s">
        <v>181</v>
      </c>
      <c r="I72" s="12" t="s">
        <v>2576</v>
      </c>
      <c r="J72" s="12" t="s">
        <v>2478</v>
      </c>
      <c r="K72" s="12" t="s">
        <v>2479</v>
      </c>
      <c r="L72" s="12" t="s">
        <v>2577</v>
      </c>
      <c r="M72" s="12" t="s">
        <v>60</v>
      </c>
      <c r="N72" s="12" t="s">
        <v>123</v>
      </c>
      <c r="O72" s="12" t="s">
        <v>123</v>
      </c>
      <c r="P72" s="12" t="s">
        <v>123</v>
      </c>
    </row>
    <row r="73" spans="1:16" ht="43.2" x14ac:dyDescent="0.3">
      <c r="A73" s="12" t="s">
        <v>2597</v>
      </c>
      <c r="B73" s="12" t="s">
        <v>270</v>
      </c>
      <c r="C73" s="12" t="s">
        <v>559</v>
      </c>
      <c r="D73" s="12" t="s">
        <v>29</v>
      </c>
      <c r="E73" s="12" t="s">
        <v>2490</v>
      </c>
      <c r="F73" s="12" t="s">
        <v>2475</v>
      </c>
      <c r="G73" s="12" t="s">
        <v>2487</v>
      </c>
      <c r="H73" s="12" t="s">
        <v>508</v>
      </c>
      <c r="I73" s="12" t="s">
        <v>2598</v>
      </c>
      <c r="J73" s="12" t="s">
        <v>2478</v>
      </c>
      <c r="K73" s="12" t="s">
        <v>2479</v>
      </c>
      <c r="L73" s="12" t="s">
        <v>2577</v>
      </c>
      <c r="M73" s="12" t="s">
        <v>60</v>
      </c>
      <c r="N73" s="12" t="s">
        <v>123</v>
      </c>
      <c r="O73" s="12" t="s">
        <v>123</v>
      </c>
      <c r="P73" s="12" t="s">
        <v>123</v>
      </c>
    </row>
    <row r="74" spans="1:16" ht="43.2" x14ac:dyDescent="0.3">
      <c r="A74" s="12" t="s">
        <v>2599</v>
      </c>
      <c r="B74" s="12" t="s">
        <v>270</v>
      </c>
      <c r="C74" s="12" t="s">
        <v>396</v>
      </c>
      <c r="D74" s="12" t="s">
        <v>17</v>
      </c>
      <c r="E74" s="12" t="s">
        <v>2486</v>
      </c>
      <c r="F74" s="12" t="s">
        <v>2475</v>
      </c>
      <c r="G74" s="12" t="s">
        <v>2487</v>
      </c>
      <c r="H74" s="12" t="s">
        <v>390</v>
      </c>
      <c r="I74" s="12" t="s">
        <v>2600</v>
      </c>
      <c r="J74" s="12" t="s">
        <v>2478</v>
      </c>
      <c r="K74" s="12" t="s">
        <v>2479</v>
      </c>
      <c r="L74" s="12" t="s">
        <v>2577</v>
      </c>
      <c r="M74" s="12" t="s">
        <v>60</v>
      </c>
      <c r="N74" s="12" t="s">
        <v>123</v>
      </c>
      <c r="O74" s="12" t="s">
        <v>123</v>
      </c>
      <c r="P74" s="12" t="s">
        <v>123</v>
      </c>
    </row>
    <row r="75" spans="1:16" ht="43.2" x14ac:dyDescent="0.3">
      <c r="A75" s="12" t="s">
        <v>2601</v>
      </c>
      <c r="B75" s="12" t="s">
        <v>276</v>
      </c>
      <c r="C75" s="12" t="s">
        <v>273</v>
      </c>
      <c r="D75" s="12" t="s">
        <v>11</v>
      </c>
      <c r="E75" s="12" t="s">
        <v>2474</v>
      </c>
      <c r="F75" s="12" t="s">
        <v>2475</v>
      </c>
      <c r="G75" s="12" t="s">
        <v>2476</v>
      </c>
      <c r="H75" s="12" t="s">
        <v>181</v>
      </c>
      <c r="I75" s="12" t="s">
        <v>2602</v>
      </c>
      <c r="J75" s="12" t="s">
        <v>2478</v>
      </c>
      <c r="K75" s="12" t="s">
        <v>2479</v>
      </c>
      <c r="L75" s="12" t="s">
        <v>2577</v>
      </c>
      <c r="M75" s="12" t="s">
        <v>60</v>
      </c>
      <c r="N75" s="12" t="s">
        <v>123</v>
      </c>
      <c r="O75" s="12" t="s">
        <v>123</v>
      </c>
      <c r="P75" s="12" t="s">
        <v>123</v>
      </c>
    </row>
    <row r="76" spans="1:16" ht="43.2" x14ac:dyDescent="0.3">
      <c r="A76" s="12" t="s">
        <v>2603</v>
      </c>
      <c r="B76" s="12" t="s">
        <v>302</v>
      </c>
      <c r="C76" s="12" t="s">
        <v>710</v>
      </c>
      <c r="D76" s="12" t="s">
        <v>40</v>
      </c>
      <c r="E76" s="12" t="s">
        <v>2551</v>
      </c>
      <c r="F76" s="12" t="s">
        <v>2475</v>
      </c>
      <c r="G76" s="12" t="s">
        <v>2487</v>
      </c>
      <c r="H76" s="12" t="s">
        <v>701</v>
      </c>
      <c r="I76" s="12" t="s">
        <v>2604</v>
      </c>
      <c r="J76" s="12" t="s">
        <v>2478</v>
      </c>
      <c r="K76" s="12" t="s">
        <v>2479</v>
      </c>
      <c r="L76" s="12" t="s">
        <v>2577</v>
      </c>
      <c r="M76" s="12" t="s">
        <v>60</v>
      </c>
      <c r="N76" s="12" t="s">
        <v>123</v>
      </c>
      <c r="O76" s="12" t="s">
        <v>123</v>
      </c>
      <c r="P76" s="12" t="s">
        <v>123</v>
      </c>
    </row>
    <row r="77" spans="1:16" ht="43.2" x14ac:dyDescent="0.3">
      <c r="A77" s="12" t="s">
        <v>2605</v>
      </c>
      <c r="B77" s="12" t="s">
        <v>302</v>
      </c>
      <c r="C77" s="12" t="s">
        <v>299</v>
      </c>
      <c r="D77" s="12" t="s">
        <v>11</v>
      </c>
      <c r="E77" s="12" t="s">
        <v>2474</v>
      </c>
      <c r="F77" s="12" t="s">
        <v>2475</v>
      </c>
      <c r="G77" s="12" t="s">
        <v>2476</v>
      </c>
      <c r="H77" s="12" t="s">
        <v>181</v>
      </c>
      <c r="I77" s="12" t="s">
        <v>2606</v>
      </c>
      <c r="J77" s="12" t="s">
        <v>2478</v>
      </c>
      <c r="K77" s="12" t="s">
        <v>2479</v>
      </c>
      <c r="L77" s="12" t="s">
        <v>2577</v>
      </c>
      <c r="M77" s="12" t="s">
        <v>60</v>
      </c>
      <c r="N77" s="12" t="s">
        <v>123</v>
      </c>
      <c r="O77" s="12" t="s">
        <v>123</v>
      </c>
      <c r="P77" s="12" t="s">
        <v>123</v>
      </c>
    </row>
    <row r="78" spans="1:16" ht="43.2" x14ac:dyDescent="0.3">
      <c r="A78" s="12" t="s">
        <v>2607</v>
      </c>
      <c r="B78" s="12" t="s">
        <v>302</v>
      </c>
      <c r="C78" s="12" t="s">
        <v>304</v>
      </c>
      <c r="D78" s="12" t="s">
        <v>11</v>
      </c>
      <c r="E78" s="12" t="s">
        <v>2474</v>
      </c>
      <c r="F78" s="12" t="s">
        <v>2475</v>
      </c>
      <c r="G78" s="12" t="s">
        <v>2476</v>
      </c>
      <c r="H78" s="12" t="s">
        <v>181</v>
      </c>
      <c r="I78" s="12" t="s">
        <v>2608</v>
      </c>
      <c r="J78" s="12" t="s">
        <v>2478</v>
      </c>
      <c r="K78" s="12" t="s">
        <v>2479</v>
      </c>
      <c r="L78" s="12" t="s">
        <v>2577</v>
      </c>
      <c r="M78" s="12" t="s">
        <v>60</v>
      </c>
      <c r="N78" s="12" t="s">
        <v>123</v>
      </c>
      <c r="O78" s="12" t="s">
        <v>123</v>
      </c>
      <c r="P78" s="12" t="s">
        <v>123</v>
      </c>
    </row>
    <row r="79" spans="1:16" ht="43.2" x14ac:dyDescent="0.3">
      <c r="A79" s="12" t="s">
        <v>2609</v>
      </c>
      <c r="B79" s="12" t="s">
        <v>302</v>
      </c>
      <c r="C79" s="12" t="s">
        <v>308</v>
      </c>
      <c r="D79" s="12" t="s">
        <v>11</v>
      </c>
      <c r="E79" s="12" t="s">
        <v>2474</v>
      </c>
      <c r="F79" s="12" t="s">
        <v>2475</v>
      </c>
      <c r="G79" s="12" t="s">
        <v>2476</v>
      </c>
      <c r="H79" s="12" t="s">
        <v>181</v>
      </c>
      <c r="I79" s="12" t="s">
        <v>2610</v>
      </c>
      <c r="J79" s="12" t="s">
        <v>2478</v>
      </c>
      <c r="K79" s="12" t="s">
        <v>2479</v>
      </c>
      <c r="L79" s="12" t="s">
        <v>2577</v>
      </c>
      <c r="M79" s="12" t="s">
        <v>60</v>
      </c>
      <c r="N79" s="12" t="s">
        <v>123</v>
      </c>
      <c r="O79" s="12" t="s">
        <v>123</v>
      </c>
      <c r="P79" s="12" t="s">
        <v>123</v>
      </c>
    </row>
    <row r="80" spans="1:16" ht="43.2" x14ac:dyDescent="0.3">
      <c r="A80" s="12" t="s">
        <v>2611</v>
      </c>
      <c r="B80" s="12" t="s">
        <v>691</v>
      </c>
      <c r="C80" s="12" t="s">
        <v>312</v>
      </c>
      <c r="D80" s="12" t="s">
        <v>11</v>
      </c>
      <c r="E80" s="12" t="s">
        <v>2474</v>
      </c>
      <c r="F80" s="12" t="s">
        <v>2475</v>
      </c>
      <c r="G80" s="12" t="s">
        <v>2476</v>
      </c>
      <c r="H80" s="12" t="s">
        <v>181</v>
      </c>
      <c r="I80" s="12" t="s">
        <v>2562</v>
      </c>
      <c r="J80" s="12" t="s">
        <v>2478</v>
      </c>
      <c r="K80" s="12" t="s">
        <v>2479</v>
      </c>
      <c r="L80" s="12" t="s">
        <v>2577</v>
      </c>
      <c r="M80" s="12" t="s">
        <v>60</v>
      </c>
      <c r="N80" s="12" t="s">
        <v>123</v>
      </c>
      <c r="O80" s="12" t="s">
        <v>123</v>
      </c>
      <c r="P80" s="12" t="s">
        <v>123</v>
      </c>
    </row>
    <row r="81" spans="1:16" ht="43.2" x14ac:dyDescent="0.3">
      <c r="A81" s="12" t="s">
        <v>2612</v>
      </c>
      <c r="B81" s="12" t="s">
        <v>691</v>
      </c>
      <c r="C81" s="12" t="s">
        <v>317</v>
      </c>
      <c r="D81" s="12" t="s">
        <v>11</v>
      </c>
      <c r="E81" s="12" t="s">
        <v>2474</v>
      </c>
      <c r="F81" s="12" t="s">
        <v>2475</v>
      </c>
      <c r="G81" s="12" t="s">
        <v>2476</v>
      </c>
      <c r="H81" s="12" t="s">
        <v>181</v>
      </c>
      <c r="I81" s="12" t="s">
        <v>2564</v>
      </c>
      <c r="J81" s="12" t="s">
        <v>2478</v>
      </c>
      <c r="K81" s="12" t="s">
        <v>2479</v>
      </c>
      <c r="L81" s="12" t="s">
        <v>2577</v>
      </c>
      <c r="M81" s="12" t="s">
        <v>60</v>
      </c>
      <c r="N81" s="12" t="s">
        <v>123</v>
      </c>
      <c r="O81" s="12" t="s">
        <v>123</v>
      </c>
      <c r="P81" s="12" t="s">
        <v>123</v>
      </c>
    </row>
    <row r="82" spans="1:16" ht="43.2" x14ac:dyDescent="0.3">
      <c r="A82" s="12" t="s">
        <v>2613</v>
      </c>
      <c r="B82" s="12" t="s">
        <v>691</v>
      </c>
      <c r="C82" s="12" t="s">
        <v>321</v>
      </c>
      <c r="D82" s="12" t="s">
        <v>11</v>
      </c>
      <c r="E82" s="12" t="s">
        <v>2474</v>
      </c>
      <c r="F82" s="12" t="s">
        <v>2475</v>
      </c>
      <c r="G82" s="12" t="s">
        <v>2476</v>
      </c>
      <c r="H82" s="12" t="s">
        <v>181</v>
      </c>
      <c r="I82" s="12" t="s">
        <v>2566</v>
      </c>
      <c r="J82" s="12" t="s">
        <v>2478</v>
      </c>
      <c r="K82" s="12" t="s">
        <v>2479</v>
      </c>
      <c r="L82" s="12" t="s">
        <v>2577</v>
      </c>
      <c r="M82" s="12" t="s">
        <v>60</v>
      </c>
      <c r="N82" s="12" t="s">
        <v>123</v>
      </c>
      <c r="O82" s="12" t="s">
        <v>123</v>
      </c>
      <c r="P82" s="12" t="s">
        <v>123</v>
      </c>
    </row>
    <row r="83" spans="1:16" ht="43.2" x14ac:dyDescent="0.3">
      <c r="A83" s="12" t="s">
        <v>2614</v>
      </c>
      <c r="B83" s="12" t="s">
        <v>691</v>
      </c>
      <c r="C83" s="12" t="s">
        <v>325</v>
      </c>
      <c r="D83" s="12" t="s">
        <v>11</v>
      </c>
      <c r="E83" s="12" t="s">
        <v>2474</v>
      </c>
      <c r="F83" s="12" t="s">
        <v>2475</v>
      </c>
      <c r="G83" s="12" t="s">
        <v>2476</v>
      </c>
      <c r="H83" s="12" t="s">
        <v>181</v>
      </c>
      <c r="I83" s="12" t="s">
        <v>2568</v>
      </c>
      <c r="J83" s="12" t="s">
        <v>2478</v>
      </c>
      <c r="K83" s="12" t="s">
        <v>2479</v>
      </c>
      <c r="L83" s="12" t="s">
        <v>2577</v>
      </c>
      <c r="M83" s="12" t="s">
        <v>60</v>
      </c>
      <c r="N83" s="12" t="s">
        <v>123</v>
      </c>
      <c r="O83" s="12" t="s">
        <v>123</v>
      </c>
      <c r="P83" s="12" t="s">
        <v>123</v>
      </c>
    </row>
    <row r="84" spans="1:16" ht="43.2" x14ac:dyDescent="0.3">
      <c r="A84" s="12" t="s">
        <v>2615</v>
      </c>
      <c r="B84" s="12" t="s">
        <v>691</v>
      </c>
      <c r="C84" s="12" t="s">
        <v>706</v>
      </c>
      <c r="D84" s="12" t="s">
        <v>40</v>
      </c>
      <c r="E84" s="12" t="s">
        <v>2551</v>
      </c>
      <c r="F84" s="12" t="s">
        <v>2475</v>
      </c>
      <c r="G84" s="12" t="s">
        <v>2487</v>
      </c>
      <c r="H84" s="12" t="s">
        <v>701</v>
      </c>
      <c r="I84" s="12" t="s">
        <v>2570</v>
      </c>
      <c r="J84" s="12" t="s">
        <v>2478</v>
      </c>
      <c r="K84" s="12" t="s">
        <v>2479</v>
      </c>
      <c r="L84" s="12" t="s">
        <v>2577</v>
      </c>
      <c r="M84" s="12" t="s">
        <v>60</v>
      </c>
      <c r="N84" s="12" t="s">
        <v>123</v>
      </c>
      <c r="O84" s="12" t="s">
        <v>123</v>
      </c>
      <c r="P84" s="12" t="s">
        <v>123</v>
      </c>
    </row>
    <row r="85" spans="1:16" ht="43.2" x14ac:dyDescent="0.3">
      <c r="A85" s="12" t="s">
        <v>2616</v>
      </c>
      <c r="B85" s="12" t="s">
        <v>691</v>
      </c>
      <c r="C85" s="12" t="s">
        <v>590</v>
      </c>
      <c r="D85" s="12" t="s">
        <v>29</v>
      </c>
      <c r="E85" s="12" t="s">
        <v>2490</v>
      </c>
      <c r="F85" s="12" t="s">
        <v>2475</v>
      </c>
      <c r="G85" s="12" t="s">
        <v>2487</v>
      </c>
      <c r="H85" s="12" t="s">
        <v>508</v>
      </c>
      <c r="I85" s="12" t="s">
        <v>2572</v>
      </c>
      <c r="J85" s="12" t="s">
        <v>2478</v>
      </c>
      <c r="K85" s="12" t="s">
        <v>2479</v>
      </c>
      <c r="L85" s="12" t="s">
        <v>2577</v>
      </c>
      <c r="M85" s="12" t="s">
        <v>60</v>
      </c>
      <c r="N85" s="12" t="s">
        <v>123</v>
      </c>
      <c r="O85" s="12" t="s">
        <v>123</v>
      </c>
      <c r="P85" s="12" t="s">
        <v>123</v>
      </c>
    </row>
    <row r="86" spans="1:16" ht="43.2" x14ac:dyDescent="0.3">
      <c r="A86" s="12" t="s">
        <v>2617</v>
      </c>
      <c r="B86" s="12" t="s">
        <v>691</v>
      </c>
      <c r="C86" s="12" t="s">
        <v>432</v>
      </c>
      <c r="D86" s="12" t="s">
        <v>17</v>
      </c>
      <c r="E86" s="12" t="s">
        <v>2486</v>
      </c>
      <c r="F86" s="12" t="s">
        <v>2475</v>
      </c>
      <c r="G86" s="12" t="s">
        <v>2487</v>
      </c>
      <c r="H86" s="12" t="s">
        <v>425</v>
      </c>
      <c r="I86" s="12" t="s">
        <v>2574</v>
      </c>
      <c r="J86" s="12" t="s">
        <v>2478</v>
      </c>
      <c r="K86" s="12" t="s">
        <v>2479</v>
      </c>
      <c r="L86" s="12" t="s">
        <v>2577</v>
      </c>
      <c r="M86" s="12" t="s">
        <v>60</v>
      </c>
      <c r="N86" s="12" t="s">
        <v>123</v>
      </c>
      <c r="O86" s="12" t="s">
        <v>123</v>
      </c>
      <c r="P86" s="12" t="s">
        <v>123</v>
      </c>
    </row>
    <row r="87" spans="1:16" ht="43.2" x14ac:dyDescent="0.3">
      <c r="A87" s="12" t="s">
        <v>2618</v>
      </c>
      <c r="B87" s="12" t="s">
        <v>361</v>
      </c>
      <c r="C87" s="12" t="s">
        <v>312</v>
      </c>
      <c r="D87" s="12" t="s">
        <v>11</v>
      </c>
      <c r="E87" s="12" t="s">
        <v>2474</v>
      </c>
      <c r="F87" s="12" t="s">
        <v>2475</v>
      </c>
      <c r="G87" s="12" t="s">
        <v>2487</v>
      </c>
      <c r="H87" s="12" t="s">
        <v>181</v>
      </c>
      <c r="I87" s="12" t="s">
        <v>2562</v>
      </c>
      <c r="J87" s="12" t="s">
        <v>2478</v>
      </c>
      <c r="K87" s="12" t="s">
        <v>2479</v>
      </c>
      <c r="L87" s="12" t="s">
        <v>2577</v>
      </c>
      <c r="M87" s="12" t="s">
        <v>60</v>
      </c>
      <c r="N87" s="12" t="s">
        <v>123</v>
      </c>
      <c r="O87" s="12" t="s">
        <v>123</v>
      </c>
      <c r="P87" s="12" t="s">
        <v>123</v>
      </c>
    </row>
    <row r="88" spans="1:16" ht="43.2" x14ac:dyDescent="0.3">
      <c r="A88" s="12" t="s">
        <v>2619</v>
      </c>
      <c r="B88" s="12" t="s">
        <v>361</v>
      </c>
      <c r="C88" s="12" t="s">
        <v>317</v>
      </c>
      <c r="D88" s="12" t="s">
        <v>11</v>
      </c>
      <c r="E88" s="12" t="s">
        <v>2474</v>
      </c>
      <c r="F88" s="12" t="s">
        <v>2475</v>
      </c>
      <c r="G88" s="12" t="s">
        <v>2487</v>
      </c>
      <c r="H88" s="12" t="s">
        <v>181</v>
      </c>
      <c r="I88" s="12" t="s">
        <v>2564</v>
      </c>
      <c r="J88" s="12" t="s">
        <v>2478</v>
      </c>
      <c r="K88" s="12" t="s">
        <v>2479</v>
      </c>
      <c r="L88" s="12" t="s">
        <v>2577</v>
      </c>
      <c r="M88" s="12" t="s">
        <v>60</v>
      </c>
      <c r="N88" s="12" t="s">
        <v>123</v>
      </c>
      <c r="O88" s="12" t="s">
        <v>123</v>
      </c>
      <c r="P88" s="12" t="s">
        <v>123</v>
      </c>
    </row>
    <row r="89" spans="1:16" ht="43.2" x14ac:dyDescent="0.3">
      <c r="A89" s="12" t="s">
        <v>2620</v>
      </c>
      <c r="B89" s="12" t="s">
        <v>361</v>
      </c>
      <c r="C89" s="12" t="s">
        <v>321</v>
      </c>
      <c r="D89" s="12" t="s">
        <v>11</v>
      </c>
      <c r="E89" s="12" t="s">
        <v>2474</v>
      </c>
      <c r="F89" s="12" t="s">
        <v>2475</v>
      </c>
      <c r="G89" s="12" t="s">
        <v>2487</v>
      </c>
      <c r="H89" s="12" t="s">
        <v>181</v>
      </c>
      <c r="I89" s="12" t="s">
        <v>2566</v>
      </c>
      <c r="J89" s="12" t="s">
        <v>2478</v>
      </c>
      <c r="K89" s="12" t="s">
        <v>2479</v>
      </c>
      <c r="L89" s="12" t="s">
        <v>2577</v>
      </c>
      <c r="M89" s="12" t="s">
        <v>60</v>
      </c>
      <c r="N89" s="12" t="s">
        <v>123</v>
      </c>
      <c r="O89" s="12" t="s">
        <v>123</v>
      </c>
      <c r="P89" s="12" t="s">
        <v>123</v>
      </c>
    </row>
    <row r="90" spans="1:16" ht="43.2" x14ac:dyDescent="0.3">
      <c r="A90" s="12" t="s">
        <v>2621</v>
      </c>
      <c r="B90" s="12" t="s">
        <v>361</v>
      </c>
      <c r="C90" s="12" t="s">
        <v>325</v>
      </c>
      <c r="D90" s="12" t="s">
        <v>11</v>
      </c>
      <c r="E90" s="12" t="s">
        <v>2474</v>
      </c>
      <c r="F90" s="12" t="s">
        <v>2475</v>
      </c>
      <c r="G90" s="12" t="s">
        <v>2487</v>
      </c>
      <c r="H90" s="12" t="s">
        <v>181</v>
      </c>
      <c r="I90" s="12" t="s">
        <v>2568</v>
      </c>
      <c r="J90" s="12" t="s">
        <v>2478</v>
      </c>
      <c r="K90" s="12" t="s">
        <v>2479</v>
      </c>
      <c r="L90" s="12" t="s">
        <v>2577</v>
      </c>
      <c r="M90" s="12" t="s">
        <v>60</v>
      </c>
      <c r="N90" s="12" t="s">
        <v>123</v>
      </c>
      <c r="O90" s="12" t="s">
        <v>123</v>
      </c>
      <c r="P90" s="12" t="s">
        <v>123</v>
      </c>
    </row>
    <row r="91" spans="1:16" ht="43.2" x14ac:dyDescent="0.3">
      <c r="A91" s="12" t="s">
        <v>2622</v>
      </c>
      <c r="B91" s="12" t="s">
        <v>361</v>
      </c>
      <c r="C91" s="12" t="s">
        <v>330</v>
      </c>
      <c r="D91" s="12" t="s">
        <v>11</v>
      </c>
      <c r="E91" s="12" t="s">
        <v>2474</v>
      </c>
      <c r="F91" s="12" t="s">
        <v>2475</v>
      </c>
      <c r="G91" s="12" t="s">
        <v>2487</v>
      </c>
      <c r="H91" s="12" t="s">
        <v>181</v>
      </c>
      <c r="I91" s="12" t="s">
        <v>2623</v>
      </c>
      <c r="J91" s="12" t="s">
        <v>2478</v>
      </c>
      <c r="K91" s="12" t="s">
        <v>2479</v>
      </c>
      <c r="L91" s="12" t="s">
        <v>2577</v>
      </c>
      <c r="M91" s="12" t="s">
        <v>60</v>
      </c>
      <c r="N91" s="12" t="s">
        <v>123</v>
      </c>
      <c r="O91" s="12" t="s">
        <v>123</v>
      </c>
      <c r="P91" s="12" t="s">
        <v>123</v>
      </c>
    </row>
    <row r="92" spans="1:16" ht="43.2" x14ac:dyDescent="0.3">
      <c r="A92" s="12" t="s">
        <v>2624</v>
      </c>
      <c r="B92" s="12" t="s">
        <v>361</v>
      </c>
      <c r="C92" s="12" t="s">
        <v>334</v>
      </c>
      <c r="D92" s="12" t="s">
        <v>11</v>
      </c>
      <c r="E92" s="12" t="s">
        <v>2474</v>
      </c>
      <c r="F92" s="12" t="s">
        <v>2475</v>
      </c>
      <c r="G92" s="12" t="s">
        <v>2487</v>
      </c>
      <c r="H92" s="12" t="s">
        <v>181</v>
      </c>
      <c r="I92" s="12" t="s">
        <v>2625</v>
      </c>
      <c r="J92" s="12" t="s">
        <v>2478</v>
      </c>
      <c r="K92" s="12" t="s">
        <v>2479</v>
      </c>
      <c r="L92" s="12" t="s">
        <v>2577</v>
      </c>
      <c r="M92" s="12" t="s">
        <v>60</v>
      </c>
      <c r="N92" s="12" t="s">
        <v>123</v>
      </c>
      <c r="O92" s="12" t="s">
        <v>123</v>
      </c>
      <c r="P92" s="12" t="s">
        <v>123</v>
      </c>
    </row>
    <row r="93" spans="1:16" ht="43.2" x14ac:dyDescent="0.3">
      <c r="A93" s="12" t="s">
        <v>2626</v>
      </c>
      <c r="B93" s="12" t="s">
        <v>361</v>
      </c>
      <c r="C93" s="12" t="s">
        <v>338</v>
      </c>
      <c r="D93" s="12" t="s">
        <v>11</v>
      </c>
      <c r="E93" s="12" t="s">
        <v>2474</v>
      </c>
      <c r="F93" s="12" t="s">
        <v>2475</v>
      </c>
      <c r="G93" s="12" t="s">
        <v>2487</v>
      </c>
      <c r="H93" s="12" t="s">
        <v>181</v>
      </c>
      <c r="I93" s="12" t="s">
        <v>2627</v>
      </c>
      <c r="J93" s="12" t="s">
        <v>2478</v>
      </c>
      <c r="K93" s="12" t="s">
        <v>2479</v>
      </c>
      <c r="L93" s="12" t="s">
        <v>2577</v>
      </c>
      <c r="M93" s="12" t="s">
        <v>60</v>
      </c>
      <c r="N93" s="12" t="s">
        <v>123</v>
      </c>
      <c r="O93" s="12" t="s">
        <v>123</v>
      </c>
      <c r="P93" s="12" t="s">
        <v>123</v>
      </c>
    </row>
    <row r="94" spans="1:16" ht="43.2" x14ac:dyDescent="0.3">
      <c r="A94" s="12" t="s">
        <v>2628</v>
      </c>
      <c r="B94" s="12" t="s">
        <v>361</v>
      </c>
      <c r="C94" s="12" t="s">
        <v>342</v>
      </c>
      <c r="D94" s="12" t="s">
        <v>11</v>
      </c>
      <c r="E94" s="12" t="s">
        <v>2474</v>
      </c>
      <c r="F94" s="12" t="s">
        <v>2475</v>
      </c>
      <c r="G94" s="12" t="s">
        <v>2487</v>
      </c>
      <c r="H94" s="12" t="s">
        <v>181</v>
      </c>
      <c r="I94" s="12" t="s">
        <v>2629</v>
      </c>
      <c r="J94" s="12" t="s">
        <v>2478</v>
      </c>
      <c r="K94" s="12" t="s">
        <v>2479</v>
      </c>
      <c r="L94" s="12" t="s">
        <v>2577</v>
      </c>
      <c r="M94" s="12" t="s">
        <v>60</v>
      </c>
      <c r="N94" s="12" t="s">
        <v>123</v>
      </c>
      <c r="O94" s="12" t="s">
        <v>123</v>
      </c>
      <c r="P94" s="12" t="s">
        <v>123</v>
      </c>
    </row>
    <row r="95" spans="1:16" ht="43.2" x14ac:dyDescent="0.3">
      <c r="A95" s="12" t="s">
        <v>2630</v>
      </c>
      <c r="B95" s="12" t="s">
        <v>361</v>
      </c>
      <c r="C95" s="12" t="s">
        <v>346</v>
      </c>
      <c r="D95" s="12" t="s">
        <v>11</v>
      </c>
      <c r="E95" s="12" t="s">
        <v>2474</v>
      </c>
      <c r="F95" s="12" t="s">
        <v>2475</v>
      </c>
      <c r="G95" s="12" t="s">
        <v>2487</v>
      </c>
      <c r="H95" s="12" t="s">
        <v>181</v>
      </c>
      <c r="I95" s="12" t="s">
        <v>2631</v>
      </c>
      <c r="J95" s="12" t="s">
        <v>2478</v>
      </c>
      <c r="K95" s="12" t="s">
        <v>2479</v>
      </c>
      <c r="L95" s="12" t="s">
        <v>2577</v>
      </c>
      <c r="M95" s="12" t="s">
        <v>60</v>
      </c>
      <c r="N95" s="12" t="s">
        <v>123</v>
      </c>
      <c r="O95" s="12" t="s">
        <v>123</v>
      </c>
      <c r="P95" s="12" t="s">
        <v>123</v>
      </c>
    </row>
    <row r="96" spans="1:16" ht="43.2" x14ac:dyDescent="0.3">
      <c r="A96" s="12" t="s">
        <v>2632</v>
      </c>
      <c r="B96" s="12" t="s">
        <v>361</v>
      </c>
      <c r="C96" s="12" t="s">
        <v>350</v>
      </c>
      <c r="D96" s="12" t="s">
        <v>11</v>
      </c>
      <c r="E96" s="12" t="s">
        <v>2474</v>
      </c>
      <c r="F96" s="12" t="s">
        <v>2475</v>
      </c>
      <c r="G96" s="12" t="s">
        <v>2487</v>
      </c>
      <c r="H96" s="12" t="s">
        <v>181</v>
      </c>
      <c r="I96" s="12" t="s">
        <v>2633</v>
      </c>
      <c r="J96" s="12" t="s">
        <v>2478</v>
      </c>
      <c r="K96" s="12" t="s">
        <v>2479</v>
      </c>
      <c r="L96" s="12" t="s">
        <v>2577</v>
      </c>
      <c r="M96" s="12" t="s">
        <v>60</v>
      </c>
      <c r="N96" s="12" t="s">
        <v>123</v>
      </c>
      <c r="O96" s="12" t="s">
        <v>123</v>
      </c>
      <c r="P96" s="12" t="s">
        <v>123</v>
      </c>
    </row>
    <row r="97" spans="1:16" ht="43.2" x14ac:dyDescent="0.3">
      <c r="A97" s="12" t="s">
        <v>2634</v>
      </c>
      <c r="B97" s="12" t="s">
        <v>361</v>
      </c>
      <c r="C97" s="12" t="s">
        <v>354</v>
      </c>
      <c r="D97" s="12" t="s">
        <v>11</v>
      </c>
      <c r="E97" s="12" t="s">
        <v>2474</v>
      </c>
      <c r="F97" s="12" t="s">
        <v>2475</v>
      </c>
      <c r="G97" s="12" t="s">
        <v>2487</v>
      </c>
      <c r="H97" s="12" t="s">
        <v>181</v>
      </c>
      <c r="I97" s="12" t="s">
        <v>2635</v>
      </c>
      <c r="J97" s="12" t="s">
        <v>2478</v>
      </c>
      <c r="K97" s="12" t="s">
        <v>2479</v>
      </c>
      <c r="L97" s="12" t="s">
        <v>2577</v>
      </c>
      <c r="M97" s="12" t="s">
        <v>60</v>
      </c>
      <c r="N97" s="12" t="s">
        <v>123</v>
      </c>
      <c r="O97" s="12" t="s">
        <v>123</v>
      </c>
      <c r="P97" s="12" t="s">
        <v>123</v>
      </c>
    </row>
    <row r="98" spans="1:16" ht="43.2" x14ac:dyDescent="0.3">
      <c r="A98" s="12" t="s">
        <v>2636</v>
      </c>
      <c r="B98" s="12" t="s">
        <v>361</v>
      </c>
      <c r="C98" s="12" t="s">
        <v>358</v>
      </c>
      <c r="D98" s="12" t="s">
        <v>11</v>
      </c>
      <c r="E98" s="12" t="s">
        <v>2474</v>
      </c>
      <c r="F98" s="12" t="s">
        <v>2475</v>
      </c>
      <c r="G98" s="12" t="s">
        <v>2487</v>
      </c>
      <c r="H98" s="12" t="s">
        <v>181</v>
      </c>
      <c r="I98" s="12" t="s">
        <v>2637</v>
      </c>
      <c r="J98" s="12" t="s">
        <v>2478</v>
      </c>
      <c r="K98" s="12" t="s">
        <v>2479</v>
      </c>
      <c r="L98" s="12" t="s">
        <v>2577</v>
      </c>
      <c r="M98" s="12" t="s">
        <v>60</v>
      </c>
      <c r="N98" s="12" t="s">
        <v>123</v>
      </c>
      <c r="O98" s="12" t="s">
        <v>123</v>
      </c>
      <c r="P98" s="12" t="s">
        <v>123</v>
      </c>
    </row>
    <row r="99" spans="1:16" ht="43.2" x14ac:dyDescent="0.3">
      <c r="A99" s="12" t="s">
        <v>2638</v>
      </c>
      <c r="B99" s="12" t="s">
        <v>361</v>
      </c>
      <c r="C99" s="12" t="s">
        <v>32</v>
      </c>
      <c r="D99" s="12" t="s">
        <v>29</v>
      </c>
      <c r="E99" s="12" t="s">
        <v>2490</v>
      </c>
      <c r="F99" s="12" t="s">
        <v>2475</v>
      </c>
      <c r="G99" s="12" t="s">
        <v>2487</v>
      </c>
      <c r="H99" s="12" t="s">
        <v>508</v>
      </c>
      <c r="I99" s="12" t="s">
        <v>2639</v>
      </c>
      <c r="J99" s="12" t="s">
        <v>2478</v>
      </c>
      <c r="K99" s="12" t="s">
        <v>2479</v>
      </c>
      <c r="L99" s="12" t="s">
        <v>2577</v>
      </c>
      <c r="M99" s="12" t="s">
        <v>60</v>
      </c>
      <c r="N99" s="12" t="s">
        <v>123</v>
      </c>
      <c r="O99" s="12" t="s">
        <v>123</v>
      </c>
      <c r="P99" s="12" t="s">
        <v>123</v>
      </c>
    </row>
    <row r="100" spans="1:16" ht="43.2" x14ac:dyDescent="0.3">
      <c r="A100" s="12" t="s">
        <v>2640</v>
      </c>
      <c r="B100" s="12" t="s">
        <v>361</v>
      </c>
      <c r="C100" s="12" t="s">
        <v>435</v>
      </c>
      <c r="D100" s="12" t="s">
        <v>17</v>
      </c>
      <c r="E100" s="12" t="s">
        <v>2486</v>
      </c>
      <c r="F100" s="12" t="s">
        <v>2475</v>
      </c>
      <c r="G100" s="12" t="s">
        <v>2487</v>
      </c>
      <c r="H100" s="12" t="s">
        <v>438</v>
      </c>
      <c r="I100" s="12" t="s">
        <v>2641</v>
      </c>
      <c r="J100" s="12" t="s">
        <v>2478</v>
      </c>
      <c r="K100" s="12" t="s">
        <v>2479</v>
      </c>
      <c r="L100" s="12" t="s">
        <v>2577</v>
      </c>
      <c r="M100" s="12" t="s">
        <v>60</v>
      </c>
      <c r="N100" s="12" t="s">
        <v>123</v>
      </c>
      <c r="O100" s="12" t="s">
        <v>123</v>
      </c>
      <c r="P100" s="12" t="s">
        <v>123</v>
      </c>
    </row>
    <row r="101" spans="1:16" ht="43.2" x14ac:dyDescent="0.3">
      <c r="A101" s="12" t="s">
        <v>2642</v>
      </c>
      <c r="B101" s="12" t="s">
        <v>361</v>
      </c>
      <c r="C101" s="12" t="s">
        <v>439</v>
      </c>
      <c r="D101" s="12" t="s">
        <v>17</v>
      </c>
      <c r="E101" s="12" t="s">
        <v>2486</v>
      </c>
      <c r="F101" s="12" t="s">
        <v>2475</v>
      </c>
      <c r="G101" s="12" t="s">
        <v>2487</v>
      </c>
      <c r="H101" s="12" t="s">
        <v>438</v>
      </c>
      <c r="I101" s="12" t="s">
        <v>2643</v>
      </c>
      <c r="J101" s="12" t="s">
        <v>2478</v>
      </c>
      <c r="K101" s="12" t="s">
        <v>2479</v>
      </c>
      <c r="L101" s="12" t="s">
        <v>2577</v>
      </c>
      <c r="M101" s="12" t="s">
        <v>60</v>
      </c>
      <c r="N101" s="12" t="s">
        <v>123</v>
      </c>
      <c r="O101" s="12" t="s">
        <v>123</v>
      </c>
      <c r="P101" s="12" t="s">
        <v>123</v>
      </c>
    </row>
    <row r="102" spans="1:16" ht="43.2" x14ac:dyDescent="0.3">
      <c r="A102" s="12" t="s">
        <v>2644</v>
      </c>
      <c r="B102" s="12" t="s">
        <v>361</v>
      </c>
      <c r="C102" s="12" t="s">
        <v>442</v>
      </c>
      <c r="D102" s="12" t="s">
        <v>17</v>
      </c>
      <c r="E102" s="12" t="s">
        <v>2486</v>
      </c>
      <c r="F102" s="12" t="s">
        <v>2475</v>
      </c>
      <c r="G102" s="12" t="s">
        <v>2476</v>
      </c>
      <c r="H102" s="12" t="s">
        <v>2645</v>
      </c>
      <c r="I102" s="12" t="s">
        <v>2646</v>
      </c>
      <c r="J102" s="12" t="s">
        <v>2478</v>
      </c>
      <c r="K102" s="12" t="s">
        <v>2479</v>
      </c>
      <c r="L102" s="12" t="s">
        <v>2647</v>
      </c>
      <c r="M102" s="12" t="s">
        <v>60</v>
      </c>
      <c r="N102" s="12" t="s">
        <v>123</v>
      </c>
      <c r="O102" s="12" t="s">
        <v>123</v>
      </c>
      <c r="P102" s="12" t="s">
        <v>123</v>
      </c>
    </row>
  </sheetData>
  <mergeCells count="2">
    <mergeCell ref="A1:P1"/>
    <mergeCell ref="A2:P2"/>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5"/>
  <sheetViews>
    <sheetView showGridLines="0" workbookViewId="0">
      <selection sqref="A1:I1"/>
    </sheetView>
  </sheetViews>
  <sheetFormatPr defaultRowHeight="14.4" x14ac:dyDescent="0.3"/>
  <cols>
    <col min="1" max="1" width="14" customWidth="1"/>
    <col min="2" max="2" width="40" customWidth="1"/>
    <col min="3" max="3" width="28" customWidth="1"/>
    <col min="4" max="4" width="40" customWidth="1"/>
    <col min="5" max="5" width="14" customWidth="1"/>
    <col min="6" max="7" width="28" customWidth="1"/>
    <col min="8" max="8" width="14" customWidth="1"/>
    <col min="9" max="9" width="40" customWidth="1"/>
  </cols>
  <sheetData>
    <row r="1" spans="1:9" ht="30" customHeight="1" x14ac:dyDescent="0.3">
      <c r="A1" s="28" t="s">
        <v>2648</v>
      </c>
      <c r="B1" s="28"/>
      <c r="C1" s="28"/>
      <c r="D1" s="28"/>
      <c r="E1" s="28"/>
      <c r="F1" s="28"/>
      <c r="G1" s="28"/>
      <c r="H1" s="28"/>
      <c r="I1" s="28"/>
    </row>
    <row r="2" spans="1:9" ht="36" customHeight="1" x14ac:dyDescent="0.3">
      <c r="A2" s="29" t="s">
        <v>2649</v>
      </c>
      <c r="B2" s="29"/>
      <c r="C2" s="29"/>
      <c r="D2" s="29"/>
      <c r="E2" s="29"/>
      <c r="F2" s="29"/>
      <c r="G2" s="29"/>
      <c r="H2" s="29"/>
      <c r="I2" s="29"/>
    </row>
    <row r="4" spans="1:9" ht="34.049999999999997" customHeight="1" x14ac:dyDescent="0.3">
      <c r="A4" s="3" t="s">
        <v>2650</v>
      </c>
      <c r="B4" s="3" t="s">
        <v>157</v>
      </c>
      <c r="C4" s="3" t="s">
        <v>2651</v>
      </c>
      <c r="D4" s="3" t="s">
        <v>2652</v>
      </c>
      <c r="E4" s="3" t="s">
        <v>2420</v>
      </c>
      <c r="F4" s="3" t="s">
        <v>2653</v>
      </c>
      <c r="G4" s="3" t="s">
        <v>2654</v>
      </c>
      <c r="H4" s="3" t="s">
        <v>2655</v>
      </c>
      <c r="I4" s="3" t="s">
        <v>172</v>
      </c>
    </row>
    <row r="5" spans="1:9" ht="46.05" customHeight="1" x14ac:dyDescent="0.3">
      <c r="A5" s="4" t="s">
        <v>20</v>
      </c>
      <c r="B5" s="4" t="s">
        <v>364</v>
      </c>
      <c r="C5" s="4" t="s">
        <v>366</v>
      </c>
      <c r="D5" s="4" t="s">
        <v>2656</v>
      </c>
      <c r="E5" s="4" t="s">
        <v>180</v>
      </c>
      <c r="F5" s="4" t="s">
        <v>368</v>
      </c>
      <c r="G5" s="4" t="s">
        <v>464</v>
      </c>
      <c r="H5" s="4" t="s">
        <v>2657</v>
      </c>
      <c r="I5" s="4" t="s">
        <v>2658</v>
      </c>
    </row>
    <row r="6" spans="1:9" ht="46.05" customHeight="1" x14ac:dyDescent="0.3">
      <c r="A6" s="4" t="s">
        <v>371</v>
      </c>
      <c r="B6" s="4" t="s">
        <v>372</v>
      </c>
      <c r="C6" s="4" t="s">
        <v>373</v>
      </c>
      <c r="D6" s="4" t="s">
        <v>60</v>
      </c>
      <c r="E6" s="4" t="s">
        <v>180</v>
      </c>
      <c r="F6" s="4" t="s">
        <v>368</v>
      </c>
      <c r="G6" s="4" t="s">
        <v>467</v>
      </c>
      <c r="H6" s="4" t="s">
        <v>2659</v>
      </c>
      <c r="I6" s="4" t="s">
        <v>2660</v>
      </c>
    </row>
    <row r="7" spans="1:9" ht="46.05" customHeight="1" x14ac:dyDescent="0.3">
      <c r="A7" s="4" t="s">
        <v>376</v>
      </c>
      <c r="B7" s="4" t="s">
        <v>377</v>
      </c>
      <c r="C7" s="4" t="s">
        <v>378</v>
      </c>
      <c r="D7" s="4" t="s">
        <v>2656</v>
      </c>
      <c r="E7" s="4" t="s">
        <v>180</v>
      </c>
      <c r="F7" s="4" t="s">
        <v>368</v>
      </c>
      <c r="G7" s="4" t="s">
        <v>26</v>
      </c>
      <c r="H7" s="4" t="s">
        <v>2657</v>
      </c>
      <c r="I7" s="4" t="s">
        <v>2658</v>
      </c>
    </row>
    <row r="8" spans="1:9" ht="46.05" customHeight="1" x14ac:dyDescent="0.3">
      <c r="A8" s="4" t="s">
        <v>379</v>
      </c>
      <c r="B8" s="4" t="s">
        <v>380</v>
      </c>
      <c r="C8" s="4" t="s">
        <v>381</v>
      </c>
      <c r="D8" s="4" t="s">
        <v>60</v>
      </c>
      <c r="E8" s="4" t="s">
        <v>180</v>
      </c>
      <c r="F8" s="4" t="s">
        <v>383</v>
      </c>
      <c r="G8" s="4" t="s">
        <v>475</v>
      </c>
      <c r="H8" s="4" t="s">
        <v>2659</v>
      </c>
      <c r="I8" s="4" t="s">
        <v>2661</v>
      </c>
    </row>
    <row r="9" spans="1:9" ht="46.05" customHeight="1" x14ac:dyDescent="0.3">
      <c r="A9" s="4" t="s">
        <v>385</v>
      </c>
      <c r="B9" s="4" t="s">
        <v>386</v>
      </c>
      <c r="C9" s="4" t="s">
        <v>381</v>
      </c>
      <c r="D9" s="4" t="s">
        <v>2656</v>
      </c>
      <c r="E9" s="4" t="s">
        <v>180</v>
      </c>
      <c r="F9" s="4" t="s">
        <v>383</v>
      </c>
      <c r="G9" s="4" t="s">
        <v>478</v>
      </c>
      <c r="H9" s="4" t="s">
        <v>2657</v>
      </c>
      <c r="I9" s="4" t="s">
        <v>2658</v>
      </c>
    </row>
    <row r="10" spans="1:9" ht="46.05" customHeight="1" x14ac:dyDescent="0.3">
      <c r="A10" s="4" t="s">
        <v>387</v>
      </c>
      <c r="B10" s="4" t="s">
        <v>388</v>
      </c>
      <c r="C10" s="4" t="s">
        <v>389</v>
      </c>
      <c r="D10" s="4" t="s">
        <v>2656</v>
      </c>
      <c r="E10" s="4" t="s">
        <v>180</v>
      </c>
      <c r="F10" s="4" t="s">
        <v>390</v>
      </c>
      <c r="G10" s="4" t="s">
        <v>481</v>
      </c>
      <c r="H10" s="4" t="s">
        <v>2657</v>
      </c>
      <c r="I10" s="4" t="s">
        <v>2658</v>
      </c>
    </row>
    <row r="11" spans="1:9" ht="46.05" customHeight="1" x14ac:dyDescent="0.3">
      <c r="A11" s="4" t="s">
        <v>391</v>
      </c>
      <c r="B11" s="4" t="s">
        <v>392</v>
      </c>
      <c r="C11" s="4" t="s">
        <v>393</v>
      </c>
      <c r="D11" s="4" t="s">
        <v>2656</v>
      </c>
      <c r="E11" s="4" t="s">
        <v>180</v>
      </c>
      <c r="F11" s="4" t="s">
        <v>390</v>
      </c>
      <c r="G11" s="4"/>
      <c r="H11" s="4" t="s">
        <v>2657</v>
      </c>
      <c r="I11" s="4" t="s">
        <v>2658</v>
      </c>
    </row>
    <row r="12" spans="1:9" ht="46.05" customHeight="1" x14ac:dyDescent="0.3">
      <c r="A12" s="4" t="s">
        <v>394</v>
      </c>
      <c r="B12" s="4" t="s">
        <v>395</v>
      </c>
      <c r="C12" s="4" t="s">
        <v>393</v>
      </c>
      <c r="D12" s="4" t="s">
        <v>2656</v>
      </c>
      <c r="E12" s="4" t="s">
        <v>180</v>
      </c>
      <c r="F12" s="4" t="s">
        <v>390</v>
      </c>
      <c r="G12" s="4"/>
      <c r="H12" s="4" t="s">
        <v>2657</v>
      </c>
      <c r="I12" s="4" t="s">
        <v>2658</v>
      </c>
    </row>
    <row r="13" spans="1:9" ht="46.05" customHeight="1" x14ac:dyDescent="0.3">
      <c r="A13" s="4" t="s">
        <v>396</v>
      </c>
      <c r="B13" s="4" t="s">
        <v>397</v>
      </c>
      <c r="C13" s="4" t="s">
        <v>389</v>
      </c>
      <c r="D13" s="4" t="s">
        <v>2656</v>
      </c>
      <c r="E13" s="4" t="s">
        <v>180</v>
      </c>
      <c r="F13" s="4" t="s">
        <v>390</v>
      </c>
      <c r="G13" s="4"/>
      <c r="H13" s="4" t="s">
        <v>2657</v>
      </c>
      <c r="I13" s="4" t="s">
        <v>2658</v>
      </c>
    </row>
    <row r="14" spans="1:9" ht="46.05" customHeight="1" x14ac:dyDescent="0.3">
      <c r="A14" s="4" t="s">
        <v>398</v>
      </c>
      <c r="B14" s="4" t="s">
        <v>399</v>
      </c>
      <c r="C14" s="4" t="s">
        <v>400</v>
      </c>
      <c r="D14" s="4" t="s">
        <v>60</v>
      </c>
      <c r="E14" s="4" t="s">
        <v>180</v>
      </c>
      <c r="F14" s="4" t="s">
        <v>402</v>
      </c>
      <c r="G14" s="4" t="s">
        <v>458</v>
      </c>
      <c r="H14" s="4" t="s">
        <v>2659</v>
      </c>
      <c r="I14" s="4" t="s">
        <v>2662</v>
      </c>
    </row>
    <row r="15" spans="1:9" ht="46.05" customHeight="1" x14ac:dyDescent="0.3">
      <c r="A15" s="4" t="s">
        <v>406</v>
      </c>
      <c r="B15" s="4" t="s">
        <v>407</v>
      </c>
      <c r="C15" s="4" t="s">
        <v>408</v>
      </c>
      <c r="D15" s="4" t="s">
        <v>60</v>
      </c>
      <c r="E15" s="4" t="s">
        <v>180</v>
      </c>
      <c r="F15" s="4" t="s">
        <v>402</v>
      </c>
      <c r="G15" s="4" t="s">
        <v>484</v>
      </c>
      <c r="H15" s="4" t="s">
        <v>2659</v>
      </c>
      <c r="I15" s="4" t="s">
        <v>2663</v>
      </c>
    </row>
    <row r="16" spans="1:9" ht="46.05" customHeight="1" x14ac:dyDescent="0.3">
      <c r="A16" s="4" t="s">
        <v>414</v>
      </c>
      <c r="B16" s="4" t="s">
        <v>415</v>
      </c>
      <c r="C16" s="4" t="s">
        <v>408</v>
      </c>
      <c r="D16" s="4" t="s">
        <v>60</v>
      </c>
      <c r="E16" s="4" t="s">
        <v>180</v>
      </c>
      <c r="F16" s="4" t="s">
        <v>402</v>
      </c>
      <c r="G16" s="4" t="s">
        <v>487</v>
      </c>
      <c r="H16" s="4" t="s">
        <v>2659</v>
      </c>
      <c r="I16" s="4" t="s">
        <v>2664</v>
      </c>
    </row>
    <row r="17" spans="1:9" ht="46.05" customHeight="1" x14ac:dyDescent="0.3">
      <c r="A17" s="4" t="s">
        <v>418</v>
      </c>
      <c r="B17" s="4" t="s">
        <v>419</v>
      </c>
      <c r="C17" s="4" t="s">
        <v>373</v>
      </c>
      <c r="D17" s="4" t="s">
        <v>2656</v>
      </c>
      <c r="E17" s="4" t="s">
        <v>180</v>
      </c>
      <c r="F17" s="4" t="s">
        <v>420</v>
      </c>
      <c r="G17" s="4" t="s">
        <v>490</v>
      </c>
      <c r="H17" s="4" t="s">
        <v>2657</v>
      </c>
      <c r="I17" s="4" t="s">
        <v>2658</v>
      </c>
    </row>
    <row r="18" spans="1:9" ht="46.05" customHeight="1" x14ac:dyDescent="0.3">
      <c r="A18" s="4" t="s">
        <v>421</v>
      </c>
      <c r="B18" s="4" t="s">
        <v>422</v>
      </c>
      <c r="C18" s="4" t="s">
        <v>423</v>
      </c>
      <c r="D18" s="4" t="s">
        <v>2656</v>
      </c>
      <c r="E18" s="4" t="s">
        <v>180</v>
      </c>
      <c r="F18" s="4" t="s">
        <v>425</v>
      </c>
      <c r="G18" s="4" t="s">
        <v>495</v>
      </c>
      <c r="H18" s="4" t="s">
        <v>2657</v>
      </c>
      <c r="I18" s="4" t="s">
        <v>2658</v>
      </c>
    </row>
    <row r="19" spans="1:9" ht="46.05" customHeight="1" x14ac:dyDescent="0.3">
      <c r="A19" s="4" t="s">
        <v>426</v>
      </c>
      <c r="B19" s="4" t="s">
        <v>427</v>
      </c>
      <c r="C19" s="4" t="s">
        <v>423</v>
      </c>
      <c r="D19" s="4" t="s">
        <v>2656</v>
      </c>
      <c r="E19" s="4" t="s">
        <v>180</v>
      </c>
      <c r="F19" s="4" t="s">
        <v>425</v>
      </c>
      <c r="G19" s="4" t="s">
        <v>498</v>
      </c>
      <c r="H19" s="4" t="s">
        <v>2657</v>
      </c>
      <c r="I19" s="4" t="s">
        <v>2658</v>
      </c>
    </row>
    <row r="20" spans="1:9" ht="46.05" customHeight="1" x14ac:dyDescent="0.3">
      <c r="A20" s="4" t="s">
        <v>428</v>
      </c>
      <c r="B20" s="4" t="s">
        <v>429</v>
      </c>
      <c r="C20" s="4" t="s">
        <v>423</v>
      </c>
      <c r="D20" s="4" t="s">
        <v>2656</v>
      </c>
      <c r="E20" s="4" t="s">
        <v>180</v>
      </c>
      <c r="F20" s="4" t="s">
        <v>425</v>
      </c>
      <c r="G20" s="4" t="s">
        <v>501</v>
      </c>
      <c r="H20" s="4" t="s">
        <v>2657</v>
      </c>
      <c r="I20" s="4" t="s">
        <v>2658</v>
      </c>
    </row>
    <row r="21" spans="1:9" ht="46.05" customHeight="1" x14ac:dyDescent="0.3">
      <c r="A21" s="4" t="s">
        <v>430</v>
      </c>
      <c r="B21" s="4" t="s">
        <v>431</v>
      </c>
      <c r="C21" s="4" t="s">
        <v>423</v>
      </c>
      <c r="D21" s="4" t="s">
        <v>2656</v>
      </c>
      <c r="E21" s="4" t="s">
        <v>180</v>
      </c>
      <c r="F21" s="4" t="s">
        <v>425</v>
      </c>
      <c r="G21" s="4"/>
      <c r="H21" s="4" t="s">
        <v>2657</v>
      </c>
      <c r="I21" s="4" t="s">
        <v>2658</v>
      </c>
    </row>
    <row r="22" spans="1:9" ht="46.05" customHeight="1" x14ac:dyDescent="0.3">
      <c r="A22" s="4" t="s">
        <v>432</v>
      </c>
      <c r="B22" s="4" t="s">
        <v>433</v>
      </c>
      <c r="C22" s="4" t="s">
        <v>434</v>
      </c>
      <c r="D22" s="4" t="s">
        <v>2656</v>
      </c>
      <c r="E22" s="4" t="s">
        <v>180</v>
      </c>
      <c r="F22" s="4" t="s">
        <v>425</v>
      </c>
      <c r="G22" s="4"/>
      <c r="H22" s="4" t="s">
        <v>2657</v>
      </c>
      <c r="I22" s="4" t="s">
        <v>2658</v>
      </c>
    </row>
    <row r="23" spans="1:9" ht="46.05" customHeight="1" x14ac:dyDescent="0.3">
      <c r="A23" s="4" t="s">
        <v>435</v>
      </c>
      <c r="B23" s="4" t="s">
        <v>436</v>
      </c>
      <c r="C23" s="4" t="s">
        <v>437</v>
      </c>
      <c r="D23" s="4" t="s">
        <v>2656</v>
      </c>
      <c r="E23" s="4" t="s">
        <v>180</v>
      </c>
      <c r="F23" s="4" t="s">
        <v>438</v>
      </c>
      <c r="G23" s="4"/>
      <c r="H23" s="4" t="s">
        <v>2657</v>
      </c>
      <c r="I23" s="4" t="s">
        <v>2658</v>
      </c>
    </row>
    <row r="24" spans="1:9" ht="46.05" customHeight="1" x14ac:dyDescent="0.3">
      <c r="A24" s="4" t="s">
        <v>439</v>
      </c>
      <c r="B24" s="4" t="s">
        <v>440</v>
      </c>
      <c r="C24" s="4" t="s">
        <v>441</v>
      </c>
      <c r="D24" s="4" t="s">
        <v>2656</v>
      </c>
      <c r="E24" s="4" t="s">
        <v>180</v>
      </c>
      <c r="F24" s="4" t="s">
        <v>438</v>
      </c>
      <c r="G24" s="4"/>
      <c r="H24" s="4" t="s">
        <v>2657</v>
      </c>
      <c r="I24" s="4" t="s">
        <v>2658</v>
      </c>
    </row>
    <row r="25" spans="1:9" ht="46.05" customHeight="1" x14ac:dyDescent="0.3">
      <c r="A25" s="4" t="s">
        <v>442</v>
      </c>
      <c r="B25" s="4" t="s">
        <v>443</v>
      </c>
      <c r="C25" s="4" t="s">
        <v>378</v>
      </c>
      <c r="D25" s="4" t="s">
        <v>2656</v>
      </c>
      <c r="E25" s="4" t="s">
        <v>180</v>
      </c>
      <c r="F25" s="4" t="s">
        <v>438</v>
      </c>
      <c r="G25" s="4"/>
      <c r="H25" s="4" t="s">
        <v>2657</v>
      </c>
      <c r="I25" s="4" t="s">
        <v>2658</v>
      </c>
    </row>
  </sheetData>
  <mergeCells count="2">
    <mergeCell ref="A1:I1"/>
    <mergeCell ref="A2:I2"/>
  </mergeCell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3"/>
  <sheetViews>
    <sheetView showGridLines="0" workbookViewId="0">
      <selection sqref="A1:H1"/>
    </sheetView>
  </sheetViews>
  <sheetFormatPr defaultRowHeight="14.4" x14ac:dyDescent="0.3"/>
  <cols>
    <col min="1" max="1" width="14" customWidth="1"/>
    <col min="2" max="2" width="40" customWidth="1"/>
    <col min="3" max="4" width="28" customWidth="1"/>
    <col min="5" max="5" width="14" customWidth="1"/>
    <col min="6" max="6" width="28" customWidth="1"/>
    <col min="7" max="7" width="40" customWidth="1"/>
    <col min="8" max="8" width="28" customWidth="1"/>
  </cols>
  <sheetData>
    <row r="1" spans="1:8" ht="30" customHeight="1" x14ac:dyDescent="0.3">
      <c r="A1" s="28" t="s">
        <v>2665</v>
      </c>
      <c r="B1" s="28"/>
      <c r="C1" s="28"/>
      <c r="D1" s="28"/>
      <c r="E1" s="28"/>
      <c r="F1" s="28"/>
      <c r="G1" s="28"/>
      <c r="H1" s="28"/>
    </row>
    <row r="2" spans="1:8" ht="36" customHeight="1" x14ac:dyDescent="0.3">
      <c r="A2" s="29" t="s">
        <v>2666</v>
      </c>
      <c r="B2" s="29"/>
      <c r="C2" s="29"/>
      <c r="D2" s="29"/>
      <c r="E2" s="29"/>
      <c r="F2" s="29"/>
      <c r="G2" s="29"/>
      <c r="H2" s="29"/>
    </row>
    <row r="4" spans="1:8" ht="34.049999999999997" customHeight="1" x14ac:dyDescent="0.3">
      <c r="A4" s="3" t="s">
        <v>2667</v>
      </c>
      <c r="B4" s="3" t="s">
        <v>157</v>
      </c>
      <c r="C4" s="3" t="s">
        <v>2668</v>
      </c>
      <c r="D4" s="3" t="s">
        <v>2669</v>
      </c>
      <c r="E4" s="3" t="s">
        <v>2670</v>
      </c>
      <c r="F4" s="3" t="s">
        <v>2671</v>
      </c>
      <c r="G4" s="3" t="s">
        <v>2672</v>
      </c>
      <c r="H4" s="3" t="s">
        <v>172</v>
      </c>
    </row>
    <row r="5" spans="1:8" ht="42" customHeight="1" x14ac:dyDescent="0.3">
      <c r="A5" s="4" t="s">
        <v>444</v>
      </c>
      <c r="B5" s="4" t="s">
        <v>446</v>
      </c>
      <c r="C5" s="4" t="s">
        <v>448</v>
      </c>
      <c r="D5" s="4" t="s">
        <v>60</v>
      </c>
      <c r="E5" s="4"/>
      <c r="F5" s="4" t="s">
        <v>2673</v>
      </c>
      <c r="G5" s="4" t="s">
        <v>2674</v>
      </c>
      <c r="H5" s="4" t="s">
        <v>2675</v>
      </c>
    </row>
    <row r="6" spans="1:8" ht="42" customHeight="1" x14ac:dyDescent="0.3">
      <c r="A6" s="4" t="s">
        <v>452</v>
      </c>
      <c r="B6" s="4" t="s">
        <v>453</v>
      </c>
      <c r="C6" s="4" t="s">
        <v>454</v>
      </c>
      <c r="D6" s="4" t="s">
        <v>60</v>
      </c>
      <c r="E6" s="4"/>
      <c r="F6" s="4" t="s">
        <v>2673</v>
      </c>
      <c r="G6" s="4" t="s">
        <v>2674</v>
      </c>
      <c r="H6" s="4" t="s">
        <v>2675</v>
      </c>
    </row>
    <row r="7" spans="1:8" ht="42" customHeight="1" x14ac:dyDescent="0.3">
      <c r="A7" s="4" t="s">
        <v>455</v>
      </c>
      <c r="B7" s="4" t="s">
        <v>456</v>
      </c>
      <c r="C7" s="4" t="s">
        <v>457</v>
      </c>
      <c r="D7" s="4" t="s">
        <v>60</v>
      </c>
      <c r="E7" s="4"/>
      <c r="F7" s="4" t="s">
        <v>2673</v>
      </c>
      <c r="G7" s="4" t="s">
        <v>2674</v>
      </c>
      <c r="H7" s="4" t="s">
        <v>2675</v>
      </c>
    </row>
    <row r="8" spans="1:8" ht="42" customHeight="1" x14ac:dyDescent="0.3">
      <c r="A8" s="4" t="s">
        <v>458</v>
      </c>
      <c r="B8" s="4" t="s">
        <v>459</v>
      </c>
      <c r="C8" s="4" t="s">
        <v>460</v>
      </c>
      <c r="D8" s="4" t="s">
        <v>60</v>
      </c>
      <c r="E8" s="4" t="s">
        <v>398</v>
      </c>
      <c r="F8" s="4" t="s">
        <v>2673</v>
      </c>
      <c r="G8" s="4" t="s">
        <v>2674</v>
      </c>
      <c r="H8" s="4" t="s">
        <v>2675</v>
      </c>
    </row>
    <row r="9" spans="1:8" ht="42" customHeight="1" x14ac:dyDescent="0.3">
      <c r="A9" s="4" t="s">
        <v>461</v>
      </c>
      <c r="B9" s="4" t="s">
        <v>462</v>
      </c>
      <c r="C9" s="4" t="s">
        <v>463</v>
      </c>
      <c r="D9" s="4" t="s">
        <v>60</v>
      </c>
      <c r="E9" s="4"/>
      <c r="F9" s="4" t="s">
        <v>2673</v>
      </c>
      <c r="G9" s="4" t="s">
        <v>2674</v>
      </c>
      <c r="H9" s="4" t="s">
        <v>2675</v>
      </c>
    </row>
    <row r="10" spans="1:8" ht="42" customHeight="1" x14ac:dyDescent="0.3">
      <c r="A10" s="4" t="s">
        <v>464</v>
      </c>
      <c r="B10" s="4" t="s">
        <v>465</v>
      </c>
      <c r="C10" s="4" t="s">
        <v>466</v>
      </c>
      <c r="D10" s="4" t="s">
        <v>60</v>
      </c>
      <c r="E10" s="4" t="s">
        <v>20</v>
      </c>
      <c r="F10" s="4" t="s">
        <v>2673</v>
      </c>
      <c r="G10" s="4" t="s">
        <v>2674</v>
      </c>
      <c r="H10" s="4" t="s">
        <v>2675</v>
      </c>
    </row>
    <row r="11" spans="1:8" ht="42" customHeight="1" x14ac:dyDescent="0.3">
      <c r="A11" s="4" t="s">
        <v>467</v>
      </c>
      <c r="B11" s="4" t="s">
        <v>468</v>
      </c>
      <c r="C11" s="4" t="s">
        <v>469</v>
      </c>
      <c r="D11" s="4" t="s">
        <v>60</v>
      </c>
      <c r="E11" s="4" t="s">
        <v>371</v>
      </c>
      <c r="F11" s="4" t="s">
        <v>2673</v>
      </c>
      <c r="G11" s="4" t="s">
        <v>2674</v>
      </c>
      <c r="H11" s="4" t="s">
        <v>2675</v>
      </c>
    </row>
    <row r="12" spans="1:8" ht="42" customHeight="1" x14ac:dyDescent="0.3">
      <c r="A12" s="4" t="s">
        <v>470</v>
      </c>
      <c r="B12" s="4" t="s">
        <v>471</v>
      </c>
      <c r="C12" s="4" t="s">
        <v>472</v>
      </c>
      <c r="D12" s="4" t="s">
        <v>60</v>
      </c>
      <c r="E12" s="4"/>
      <c r="F12" s="4" t="s">
        <v>2673</v>
      </c>
      <c r="G12" s="4" t="s">
        <v>2674</v>
      </c>
      <c r="H12" s="4" t="s">
        <v>2675</v>
      </c>
    </row>
    <row r="13" spans="1:8" ht="42" customHeight="1" x14ac:dyDescent="0.3">
      <c r="A13" s="4" t="s">
        <v>26</v>
      </c>
      <c r="B13" s="4" t="s">
        <v>473</v>
      </c>
      <c r="C13" s="4" t="s">
        <v>474</v>
      </c>
      <c r="D13" s="4" t="s">
        <v>60</v>
      </c>
      <c r="E13" s="4" t="s">
        <v>376</v>
      </c>
      <c r="F13" s="4" t="s">
        <v>2673</v>
      </c>
      <c r="G13" s="4" t="s">
        <v>2674</v>
      </c>
      <c r="H13" s="4" t="s">
        <v>2675</v>
      </c>
    </row>
    <row r="14" spans="1:8" ht="42" customHeight="1" x14ac:dyDescent="0.3">
      <c r="A14" s="4" t="s">
        <v>475</v>
      </c>
      <c r="B14" s="4" t="s">
        <v>476</v>
      </c>
      <c r="C14" s="4" t="s">
        <v>477</v>
      </c>
      <c r="D14" s="4" t="s">
        <v>60</v>
      </c>
      <c r="E14" s="4" t="s">
        <v>379</v>
      </c>
      <c r="F14" s="4" t="s">
        <v>2673</v>
      </c>
      <c r="G14" s="4" t="s">
        <v>2674</v>
      </c>
      <c r="H14" s="4" t="s">
        <v>2675</v>
      </c>
    </row>
    <row r="15" spans="1:8" ht="42" customHeight="1" x14ac:dyDescent="0.3">
      <c r="A15" s="4" t="s">
        <v>478</v>
      </c>
      <c r="B15" s="4" t="s">
        <v>479</v>
      </c>
      <c r="C15" s="4" t="s">
        <v>480</v>
      </c>
      <c r="D15" s="4" t="s">
        <v>60</v>
      </c>
      <c r="E15" s="4" t="s">
        <v>385</v>
      </c>
      <c r="F15" s="4" t="s">
        <v>2673</v>
      </c>
      <c r="G15" s="4" t="s">
        <v>2674</v>
      </c>
      <c r="H15" s="4" t="s">
        <v>2675</v>
      </c>
    </row>
    <row r="16" spans="1:8" ht="42" customHeight="1" x14ac:dyDescent="0.3">
      <c r="A16" s="4" t="s">
        <v>481</v>
      </c>
      <c r="B16" s="4" t="s">
        <v>482</v>
      </c>
      <c r="C16" s="4" t="s">
        <v>483</v>
      </c>
      <c r="D16" s="4" t="s">
        <v>60</v>
      </c>
      <c r="E16" s="4" t="s">
        <v>387</v>
      </c>
      <c r="F16" s="4" t="s">
        <v>2673</v>
      </c>
      <c r="G16" s="4" t="s">
        <v>2674</v>
      </c>
      <c r="H16" s="4" t="s">
        <v>2675</v>
      </c>
    </row>
    <row r="17" spans="1:8" ht="42" customHeight="1" x14ac:dyDescent="0.3">
      <c r="A17" s="4" t="s">
        <v>484</v>
      </c>
      <c r="B17" s="4" t="s">
        <v>485</v>
      </c>
      <c r="C17" s="4" t="s">
        <v>486</v>
      </c>
      <c r="D17" s="4" t="s">
        <v>60</v>
      </c>
      <c r="E17" s="4" t="s">
        <v>406</v>
      </c>
      <c r="F17" s="4" t="s">
        <v>2673</v>
      </c>
      <c r="G17" s="4" t="s">
        <v>2674</v>
      </c>
      <c r="H17" s="4" t="s">
        <v>2675</v>
      </c>
    </row>
    <row r="18" spans="1:8" ht="42" customHeight="1" x14ac:dyDescent="0.3">
      <c r="A18" s="4" t="s">
        <v>487</v>
      </c>
      <c r="B18" s="4" t="s">
        <v>488</v>
      </c>
      <c r="C18" s="4" t="s">
        <v>489</v>
      </c>
      <c r="D18" s="4" t="s">
        <v>60</v>
      </c>
      <c r="E18" s="4" t="s">
        <v>414</v>
      </c>
      <c r="F18" s="4" t="s">
        <v>2673</v>
      </c>
      <c r="G18" s="4" t="s">
        <v>2674</v>
      </c>
      <c r="H18" s="4" t="s">
        <v>2675</v>
      </c>
    </row>
    <row r="19" spans="1:8" ht="42" customHeight="1" x14ac:dyDescent="0.3">
      <c r="A19" s="4" t="s">
        <v>490</v>
      </c>
      <c r="B19" s="4" t="s">
        <v>491</v>
      </c>
      <c r="C19" s="4" t="s">
        <v>492</v>
      </c>
      <c r="D19" s="4" t="s">
        <v>60</v>
      </c>
      <c r="E19" s="4" t="s">
        <v>418</v>
      </c>
      <c r="F19" s="4" t="s">
        <v>2676</v>
      </c>
      <c r="G19" s="4" t="s">
        <v>2674</v>
      </c>
      <c r="H19" s="4" t="s">
        <v>2675</v>
      </c>
    </row>
    <row r="20" spans="1:8" ht="42" customHeight="1" x14ac:dyDescent="0.3">
      <c r="A20" s="4" t="s">
        <v>493</v>
      </c>
      <c r="B20" s="4" t="s">
        <v>494</v>
      </c>
      <c r="C20" s="4" t="s">
        <v>492</v>
      </c>
      <c r="D20" s="4" t="s">
        <v>60</v>
      </c>
      <c r="E20" s="4"/>
      <c r="F20" s="4" t="s">
        <v>2676</v>
      </c>
      <c r="G20" s="4" t="s">
        <v>2674</v>
      </c>
      <c r="H20" s="4" t="s">
        <v>2675</v>
      </c>
    </row>
    <row r="21" spans="1:8" ht="42" customHeight="1" x14ac:dyDescent="0.3">
      <c r="A21" s="4" t="s">
        <v>495</v>
      </c>
      <c r="B21" s="4" t="s">
        <v>496</v>
      </c>
      <c r="C21" s="4" t="s">
        <v>497</v>
      </c>
      <c r="D21" s="4" t="s">
        <v>60</v>
      </c>
      <c r="E21" s="4" t="s">
        <v>421</v>
      </c>
      <c r="F21" s="4" t="s">
        <v>2673</v>
      </c>
      <c r="G21" s="4" t="s">
        <v>2674</v>
      </c>
      <c r="H21" s="4" t="s">
        <v>2675</v>
      </c>
    </row>
    <row r="22" spans="1:8" ht="42" customHeight="1" x14ac:dyDescent="0.3">
      <c r="A22" s="4" t="s">
        <v>498</v>
      </c>
      <c r="B22" s="4" t="s">
        <v>499</v>
      </c>
      <c r="C22" s="4" t="s">
        <v>500</v>
      </c>
      <c r="D22" s="4" t="s">
        <v>60</v>
      </c>
      <c r="E22" s="4" t="s">
        <v>426</v>
      </c>
      <c r="F22" s="4" t="s">
        <v>2673</v>
      </c>
      <c r="G22" s="4" t="s">
        <v>2674</v>
      </c>
      <c r="H22" s="4" t="s">
        <v>2675</v>
      </c>
    </row>
    <row r="23" spans="1:8" ht="42" customHeight="1" x14ac:dyDescent="0.3">
      <c r="A23" s="4" t="s">
        <v>501</v>
      </c>
      <c r="B23" s="4" t="s">
        <v>502</v>
      </c>
      <c r="C23" s="4" t="s">
        <v>503</v>
      </c>
      <c r="D23" s="4" t="s">
        <v>60</v>
      </c>
      <c r="E23" s="4" t="s">
        <v>428</v>
      </c>
      <c r="F23" s="4" t="s">
        <v>2673</v>
      </c>
      <c r="G23" s="4" t="s">
        <v>2674</v>
      </c>
      <c r="H23" s="4" t="s">
        <v>2675</v>
      </c>
    </row>
  </sheetData>
  <mergeCells count="2">
    <mergeCell ref="A1:H1"/>
    <mergeCell ref="A2:H2"/>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4"/>
  <sheetViews>
    <sheetView showGridLines="0" workbookViewId="0">
      <selection sqref="A1:G1"/>
    </sheetView>
  </sheetViews>
  <sheetFormatPr defaultRowHeight="14.4" x14ac:dyDescent="0.3"/>
  <cols>
    <col min="1" max="1" width="14" customWidth="1"/>
    <col min="2" max="2" width="40" customWidth="1"/>
    <col min="3" max="6" width="28" customWidth="1"/>
    <col min="7" max="7" width="40" customWidth="1"/>
  </cols>
  <sheetData>
    <row r="1" spans="1:7" ht="30" customHeight="1" x14ac:dyDescent="0.3">
      <c r="A1" s="28" t="s">
        <v>2677</v>
      </c>
      <c r="B1" s="28"/>
      <c r="C1" s="28"/>
      <c r="D1" s="28"/>
      <c r="E1" s="28"/>
      <c r="F1" s="28"/>
      <c r="G1" s="28"/>
    </row>
    <row r="2" spans="1:7" ht="36" customHeight="1" x14ac:dyDescent="0.3">
      <c r="A2" s="29" t="s">
        <v>2678</v>
      </c>
      <c r="B2" s="29"/>
      <c r="C2" s="29"/>
      <c r="D2" s="29"/>
      <c r="E2" s="29"/>
      <c r="F2" s="29"/>
      <c r="G2" s="29"/>
    </row>
    <row r="4" spans="1:7" ht="34.049999999999997" customHeight="1" x14ac:dyDescent="0.3">
      <c r="A4" s="3" t="s">
        <v>2679</v>
      </c>
      <c r="B4" s="3" t="s">
        <v>157</v>
      </c>
      <c r="C4" s="3" t="s">
        <v>2668</v>
      </c>
      <c r="D4" s="3" t="s">
        <v>57</v>
      </c>
      <c r="E4" s="3" t="s">
        <v>2680</v>
      </c>
      <c r="F4" s="3" t="s">
        <v>2681</v>
      </c>
      <c r="G4" s="3" t="s">
        <v>172</v>
      </c>
    </row>
    <row r="5" spans="1:7" ht="42" customHeight="1" x14ac:dyDescent="0.3">
      <c r="A5" s="4" t="s">
        <v>504</v>
      </c>
      <c r="B5" s="4" t="s">
        <v>505</v>
      </c>
      <c r="C5" s="4" t="s">
        <v>507</v>
      </c>
      <c r="D5" s="4" t="s">
        <v>60</v>
      </c>
      <c r="E5" s="4"/>
      <c r="F5" s="4"/>
      <c r="G5" s="4" t="s">
        <v>2682</v>
      </c>
    </row>
    <row r="6" spans="1:7" ht="42" customHeight="1" x14ac:dyDescent="0.3">
      <c r="A6" s="4" t="s">
        <v>509</v>
      </c>
      <c r="B6" s="4" t="s">
        <v>510</v>
      </c>
      <c r="C6" s="4" t="s">
        <v>511</v>
      </c>
      <c r="D6" s="4" t="s">
        <v>60</v>
      </c>
      <c r="E6" s="4"/>
      <c r="F6" s="4"/>
      <c r="G6" s="4" t="s">
        <v>2682</v>
      </c>
    </row>
    <row r="7" spans="1:7" ht="42" customHeight="1" x14ac:dyDescent="0.3">
      <c r="A7" s="4" t="s">
        <v>512</v>
      </c>
      <c r="B7" s="4" t="s">
        <v>513</v>
      </c>
      <c r="C7" s="4" t="s">
        <v>514</v>
      </c>
      <c r="D7" s="4" t="s">
        <v>60</v>
      </c>
      <c r="E7" s="4"/>
      <c r="F7" s="4"/>
      <c r="G7" s="4" t="s">
        <v>2682</v>
      </c>
    </row>
    <row r="8" spans="1:7" ht="42" customHeight="1" x14ac:dyDescent="0.3">
      <c r="A8" s="4" t="s">
        <v>515</v>
      </c>
      <c r="B8" s="4" t="s">
        <v>516</v>
      </c>
      <c r="C8" s="4" t="s">
        <v>517</v>
      </c>
      <c r="D8" s="4" t="s">
        <v>60</v>
      </c>
      <c r="E8" s="4"/>
      <c r="F8" s="4"/>
      <c r="G8" s="4" t="s">
        <v>2682</v>
      </c>
    </row>
    <row r="9" spans="1:7" ht="42" customHeight="1" x14ac:dyDescent="0.3">
      <c r="A9" s="4" t="s">
        <v>518</v>
      </c>
      <c r="B9" s="4" t="s">
        <v>519</v>
      </c>
      <c r="C9" s="4" t="s">
        <v>520</v>
      </c>
      <c r="D9" s="4" t="s">
        <v>60</v>
      </c>
      <c r="E9" s="4"/>
      <c r="F9" s="4"/>
      <c r="G9" s="4" t="s">
        <v>2682</v>
      </c>
    </row>
    <row r="10" spans="1:7" ht="42" customHeight="1" x14ac:dyDescent="0.3">
      <c r="A10" s="4" t="s">
        <v>521</v>
      </c>
      <c r="B10" s="4" t="s">
        <v>522</v>
      </c>
      <c r="C10" s="4" t="s">
        <v>523</v>
      </c>
      <c r="D10" s="4" t="s">
        <v>60</v>
      </c>
      <c r="E10" s="4"/>
      <c r="F10" s="4"/>
      <c r="G10" s="4" t="s">
        <v>2682</v>
      </c>
    </row>
    <row r="11" spans="1:7" ht="42" customHeight="1" x14ac:dyDescent="0.3">
      <c r="A11" s="4" t="s">
        <v>524</v>
      </c>
      <c r="B11" s="4" t="s">
        <v>525</v>
      </c>
      <c r="C11" s="4" t="s">
        <v>526</v>
      </c>
      <c r="D11" s="4" t="s">
        <v>60</v>
      </c>
      <c r="E11" s="4"/>
      <c r="F11" s="4"/>
      <c r="G11" s="4" t="s">
        <v>2682</v>
      </c>
    </row>
    <row r="12" spans="1:7" ht="42" customHeight="1" x14ac:dyDescent="0.3">
      <c r="A12" s="4" t="s">
        <v>527</v>
      </c>
      <c r="B12" s="4" t="s">
        <v>528</v>
      </c>
      <c r="C12" s="4" t="s">
        <v>529</v>
      </c>
      <c r="D12" s="4" t="s">
        <v>60</v>
      </c>
      <c r="E12" s="4"/>
      <c r="F12" s="4"/>
      <c r="G12" s="4" t="s">
        <v>2682</v>
      </c>
    </row>
    <row r="13" spans="1:7" ht="42" customHeight="1" x14ac:dyDescent="0.3">
      <c r="A13" s="4" t="s">
        <v>530</v>
      </c>
      <c r="B13" s="4" t="s">
        <v>531</v>
      </c>
      <c r="C13" s="4" t="s">
        <v>532</v>
      </c>
      <c r="D13" s="4" t="s">
        <v>60</v>
      </c>
      <c r="E13" s="4" t="s">
        <v>20</v>
      </c>
      <c r="F13" s="4" t="s">
        <v>621</v>
      </c>
      <c r="G13" s="4" t="s">
        <v>2682</v>
      </c>
    </row>
    <row r="14" spans="1:7" ht="42" customHeight="1" x14ac:dyDescent="0.3">
      <c r="A14" s="4" t="s">
        <v>533</v>
      </c>
      <c r="B14" s="4" t="s">
        <v>534</v>
      </c>
      <c r="C14" s="4" t="s">
        <v>535</v>
      </c>
      <c r="D14" s="4" t="s">
        <v>60</v>
      </c>
      <c r="E14" s="4"/>
      <c r="F14" s="4" t="s">
        <v>647</v>
      </c>
      <c r="G14" s="4" t="s">
        <v>2682</v>
      </c>
    </row>
    <row r="15" spans="1:7" ht="42" customHeight="1" x14ac:dyDescent="0.3">
      <c r="A15" s="4" t="s">
        <v>536</v>
      </c>
      <c r="B15" s="4" t="s">
        <v>537</v>
      </c>
      <c r="C15" s="4" t="s">
        <v>538</v>
      </c>
      <c r="D15" s="4" t="s">
        <v>60</v>
      </c>
      <c r="E15" s="4"/>
      <c r="F15" s="4" t="s">
        <v>651</v>
      </c>
      <c r="G15" s="4" t="s">
        <v>2682</v>
      </c>
    </row>
    <row r="16" spans="1:7" ht="42" customHeight="1" x14ac:dyDescent="0.3">
      <c r="A16" s="4" t="s">
        <v>539</v>
      </c>
      <c r="B16" s="4" t="s">
        <v>540</v>
      </c>
      <c r="C16" s="4" t="s">
        <v>541</v>
      </c>
      <c r="D16" s="4" t="s">
        <v>60</v>
      </c>
      <c r="E16" s="4"/>
      <c r="F16" s="4"/>
      <c r="G16" s="4" t="s">
        <v>2682</v>
      </c>
    </row>
    <row r="17" spans="1:7" ht="42" customHeight="1" x14ac:dyDescent="0.3">
      <c r="A17" s="4" t="s">
        <v>542</v>
      </c>
      <c r="B17" s="4" t="s">
        <v>543</v>
      </c>
      <c r="C17" s="4" t="s">
        <v>544</v>
      </c>
      <c r="D17" s="4" t="s">
        <v>60</v>
      </c>
      <c r="E17" s="4"/>
      <c r="F17" s="4"/>
      <c r="G17" s="4" t="s">
        <v>2682</v>
      </c>
    </row>
    <row r="18" spans="1:7" ht="42" customHeight="1" x14ac:dyDescent="0.3">
      <c r="A18" s="4" t="s">
        <v>545</v>
      </c>
      <c r="B18" s="4" t="s">
        <v>395</v>
      </c>
      <c r="C18" s="4" t="s">
        <v>546</v>
      </c>
      <c r="D18" s="4" t="s">
        <v>60</v>
      </c>
      <c r="E18" s="4"/>
      <c r="F18" s="4" t="s">
        <v>663</v>
      </c>
      <c r="G18" s="4" t="s">
        <v>2682</v>
      </c>
    </row>
    <row r="19" spans="1:7" ht="42" customHeight="1" x14ac:dyDescent="0.3">
      <c r="A19" s="4" t="s">
        <v>547</v>
      </c>
      <c r="B19" s="4" t="s">
        <v>548</v>
      </c>
      <c r="C19" s="4" t="s">
        <v>549</v>
      </c>
      <c r="D19" s="4" t="s">
        <v>60</v>
      </c>
      <c r="E19" s="4"/>
      <c r="F19" s="4"/>
      <c r="G19" s="4" t="s">
        <v>2682</v>
      </c>
    </row>
    <row r="20" spans="1:7" ht="42" customHeight="1" x14ac:dyDescent="0.3">
      <c r="A20" s="4" t="s">
        <v>550</v>
      </c>
      <c r="B20" s="4" t="s">
        <v>551</v>
      </c>
      <c r="C20" s="4" t="s">
        <v>552</v>
      </c>
      <c r="D20" s="4" t="s">
        <v>60</v>
      </c>
      <c r="E20" s="4"/>
      <c r="F20" s="4"/>
      <c r="G20" s="4" t="s">
        <v>2682</v>
      </c>
    </row>
    <row r="21" spans="1:7" ht="42" customHeight="1" x14ac:dyDescent="0.3">
      <c r="A21" s="4" t="s">
        <v>553</v>
      </c>
      <c r="B21" s="4" t="s">
        <v>554</v>
      </c>
      <c r="C21" s="4" t="s">
        <v>555</v>
      </c>
      <c r="D21" s="4" t="s">
        <v>60</v>
      </c>
      <c r="E21" s="4"/>
      <c r="F21" s="4"/>
      <c r="G21" s="4" t="s">
        <v>2682</v>
      </c>
    </row>
    <row r="22" spans="1:7" ht="42" customHeight="1" x14ac:dyDescent="0.3">
      <c r="A22" s="4" t="s">
        <v>556</v>
      </c>
      <c r="B22" s="4" t="s">
        <v>557</v>
      </c>
      <c r="C22" s="4" t="s">
        <v>558</v>
      </c>
      <c r="D22" s="4" t="s">
        <v>60</v>
      </c>
      <c r="E22" s="4" t="s">
        <v>376</v>
      </c>
      <c r="F22" s="4" t="s">
        <v>677</v>
      </c>
      <c r="G22" s="4" t="s">
        <v>2682</v>
      </c>
    </row>
    <row r="23" spans="1:7" ht="42" customHeight="1" x14ac:dyDescent="0.3">
      <c r="A23" s="4" t="s">
        <v>559</v>
      </c>
      <c r="B23" s="4" t="s">
        <v>560</v>
      </c>
      <c r="C23" s="4" t="s">
        <v>561</v>
      </c>
      <c r="D23" s="4" t="s">
        <v>60</v>
      </c>
      <c r="E23" s="4"/>
      <c r="F23" s="4" t="s">
        <v>270</v>
      </c>
      <c r="G23" s="4" t="s">
        <v>2682</v>
      </c>
    </row>
    <row r="24" spans="1:7" ht="42" customHeight="1" x14ac:dyDescent="0.3">
      <c r="A24" s="4" t="s">
        <v>32</v>
      </c>
      <c r="B24" s="4" t="s">
        <v>562</v>
      </c>
      <c r="C24" s="4" t="s">
        <v>563</v>
      </c>
      <c r="D24" s="4" t="s">
        <v>60</v>
      </c>
      <c r="E24" s="4" t="s">
        <v>439</v>
      </c>
      <c r="F24" s="4" t="s">
        <v>361</v>
      </c>
      <c r="G24" s="4" t="s">
        <v>2682</v>
      </c>
    </row>
    <row r="25" spans="1:7" ht="42" customHeight="1" x14ac:dyDescent="0.3">
      <c r="A25" s="4" t="s">
        <v>564</v>
      </c>
      <c r="B25" s="4" t="s">
        <v>565</v>
      </c>
      <c r="C25" s="4" t="s">
        <v>566</v>
      </c>
      <c r="D25" s="4" t="s">
        <v>60</v>
      </c>
      <c r="E25" s="4" t="s">
        <v>442</v>
      </c>
      <c r="F25" s="4"/>
      <c r="G25" s="4" t="s">
        <v>2682</v>
      </c>
    </row>
    <row r="26" spans="1:7" ht="42" customHeight="1" x14ac:dyDescent="0.3">
      <c r="A26" s="4" t="s">
        <v>567</v>
      </c>
      <c r="B26" s="4" t="s">
        <v>568</v>
      </c>
      <c r="C26" s="4" t="s">
        <v>569</v>
      </c>
      <c r="D26" s="4" t="s">
        <v>60</v>
      </c>
      <c r="E26" s="4" t="s">
        <v>379</v>
      </c>
      <c r="F26" s="4"/>
      <c r="G26" s="4" t="s">
        <v>2682</v>
      </c>
    </row>
    <row r="27" spans="1:7" ht="42" customHeight="1" x14ac:dyDescent="0.3">
      <c r="A27" s="4" t="s">
        <v>570</v>
      </c>
      <c r="B27" s="4" t="s">
        <v>571</v>
      </c>
      <c r="C27" s="4" t="s">
        <v>572</v>
      </c>
      <c r="D27" s="4" t="s">
        <v>60</v>
      </c>
      <c r="E27" s="4" t="s">
        <v>385</v>
      </c>
      <c r="F27" s="4"/>
      <c r="G27" s="4" t="s">
        <v>2682</v>
      </c>
    </row>
    <row r="28" spans="1:7" ht="42" customHeight="1" x14ac:dyDescent="0.3">
      <c r="A28" s="4" t="s">
        <v>573</v>
      </c>
      <c r="B28" s="4" t="s">
        <v>574</v>
      </c>
      <c r="C28" s="4" t="s">
        <v>575</v>
      </c>
      <c r="D28" s="4" t="s">
        <v>60</v>
      </c>
      <c r="E28" s="4"/>
      <c r="F28" s="4"/>
      <c r="G28" s="4" t="s">
        <v>2682</v>
      </c>
    </row>
    <row r="29" spans="1:7" ht="42" customHeight="1" x14ac:dyDescent="0.3">
      <c r="A29" s="4" t="s">
        <v>576</v>
      </c>
      <c r="B29" s="4" t="s">
        <v>431</v>
      </c>
      <c r="C29" s="4" t="s">
        <v>577</v>
      </c>
      <c r="D29" s="4" t="s">
        <v>60</v>
      </c>
      <c r="E29" s="4"/>
      <c r="F29" s="4"/>
      <c r="G29" s="4" t="s">
        <v>2682</v>
      </c>
    </row>
    <row r="30" spans="1:7" ht="42" customHeight="1" x14ac:dyDescent="0.3">
      <c r="A30" s="4" t="s">
        <v>578</v>
      </c>
      <c r="B30" s="4" t="s">
        <v>579</v>
      </c>
      <c r="C30" s="4" t="s">
        <v>580</v>
      </c>
      <c r="D30" s="4" t="s">
        <v>60</v>
      </c>
      <c r="E30" s="4"/>
      <c r="F30" s="4"/>
      <c r="G30" s="4" t="s">
        <v>2682</v>
      </c>
    </row>
    <row r="31" spans="1:7" ht="42" customHeight="1" x14ac:dyDescent="0.3">
      <c r="A31" s="4" t="s">
        <v>581</v>
      </c>
      <c r="B31" s="4" t="s">
        <v>582</v>
      </c>
      <c r="C31" s="4" t="s">
        <v>583</v>
      </c>
      <c r="D31" s="4" t="s">
        <v>60</v>
      </c>
      <c r="E31" s="4"/>
      <c r="F31" s="4"/>
      <c r="G31" s="4" t="s">
        <v>2682</v>
      </c>
    </row>
    <row r="32" spans="1:7" ht="42" customHeight="1" x14ac:dyDescent="0.3">
      <c r="A32" s="4" t="s">
        <v>584</v>
      </c>
      <c r="B32" s="4" t="s">
        <v>585</v>
      </c>
      <c r="C32" s="4" t="s">
        <v>586</v>
      </c>
      <c r="D32" s="4" t="s">
        <v>60</v>
      </c>
      <c r="E32" s="4"/>
      <c r="F32" s="4"/>
      <c r="G32" s="4" t="s">
        <v>2682</v>
      </c>
    </row>
    <row r="33" spans="1:7" ht="42" customHeight="1" x14ac:dyDescent="0.3">
      <c r="A33" s="4" t="s">
        <v>587</v>
      </c>
      <c r="B33" s="4" t="s">
        <v>588</v>
      </c>
      <c r="C33" s="4" t="s">
        <v>589</v>
      </c>
      <c r="D33" s="4" t="s">
        <v>60</v>
      </c>
      <c r="E33" s="4"/>
      <c r="F33" s="4"/>
      <c r="G33" s="4" t="s">
        <v>2682</v>
      </c>
    </row>
    <row r="34" spans="1:7" ht="42" customHeight="1" x14ac:dyDescent="0.3">
      <c r="A34" s="4" t="s">
        <v>590</v>
      </c>
      <c r="B34" s="4" t="s">
        <v>496</v>
      </c>
      <c r="C34" s="4" t="s">
        <v>591</v>
      </c>
      <c r="D34" s="4" t="s">
        <v>60</v>
      </c>
      <c r="E34" s="4" t="s">
        <v>432</v>
      </c>
      <c r="F34" s="4" t="s">
        <v>328</v>
      </c>
      <c r="G34" s="4" t="s">
        <v>2682</v>
      </c>
    </row>
    <row r="35" spans="1:7" ht="42" customHeight="1" x14ac:dyDescent="0.3">
      <c r="A35" s="4" t="s">
        <v>592</v>
      </c>
      <c r="B35" s="4" t="s">
        <v>593</v>
      </c>
      <c r="C35" s="4" t="s">
        <v>594</v>
      </c>
      <c r="D35" s="4" t="s">
        <v>60</v>
      </c>
      <c r="E35" s="4" t="s">
        <v>2683</v>
      </c>
      <c r="F35" s="4"/>
      <c r="G35" s="4" t="s">
        <v>2682</v>
      </c>
    </row>
    <row r="36" spans="1:7" ht="42" customHeight="1" x14ac:dyDescent="0.3">
      <c r="A36" s="4" t="s">
        <v>595</v>
      </c>
      <c r="B36" s="4" t="s">
        <v>596</v>
      </c>
      <c r="C36" s="4" t="s">
        <v>597</v>
      </c>
      <c r="D36" s="4" t="s">
        <v>60</v>
      </c>
      <c r="E36" s="4" t="s">
        <v>2683</v>
      </c>
      <c r="F36" s="4"/>
      <c r="G36" s="4" t="s">
        <v>2682</v>
      </c>
    </row>
    <row r="37" spans="1:7" ht="42" customHeight="1" x14ac:dyDescent="0.3">
      <c r="A37" s="4" t="s">
        <v>598</v>
      </c>
      <c r="B37" s="4" t="s">
        <v>599</v>
      </c>
      <c r="C37" s="4" t="s">
        <v>600</v>
      </c>
      <c r="D37" s="4" t="s">
        <v>60</v>
      </c>
      <c r="E37" s="4" t="s">
        <v>2683</v>
      </c>
      <c r="F37" s="4"/>
      <c r="G37" s="4" t="s">
        <v>2682</v>
      </c>
    </row>
    <row r="38" spans="1:7" ht="42" customHeight="1" x14ac:dyDescent="0.3">
      <c r="A38" s="4" t="s">
        <v>601</v>
      </c>
      <c r="B38" s="4" t="s">
        <v>602</v>
      </c>
      <c r="C38" s="4" t="s">
        <v>603</v>
      </c>
      <c r="D38" s="4" t="s">
        <v>60</v>
      </c>
      <c r="E38" s="4" t="s">
        <v>2683</v>
      </c>
      <c r="F38" s="4"/>
      <c r="G38" s="4" t="s">
        <v>2682</v>
      </c>
    </row>
    <row r="39" spans="1:7" ht="42" customHeight="1" x14ac:dyDescent="0.3">
      <c r="A39" s="4" t="s">
        <v>604</v>
      </c>
      <c r="B39" s="4" t="s">
        <v>605</v>
      </c>
      <c r="C39" s="4" t="s">
        <v>606</v>
      </c>
      <c r="D39" s="4" t="s">
        <v>60</v>
      </c>
      <c r="E39" s="4" t="s">
        <v>2683</v>
      </c>
      <c r="F39" s="4"/>
      <c r="G39" s="4" t="s">
        <v>2682</v>
      </c>
    </row>
    <row r="40" spans="1:7" ht="42" customHeight="1" x14ac:dyDescent="0.3">
      <c r="A40" s="4" t="s">
        <v>607</v>
      </c>
      <c r="B40" s="4" t="s">
        <v>608</v>
      </c>
      <c r="C40" s="4" t="s">
        <v>609</v>
      </c>
      <c r="D40" s="4" t="s">
        <v>60</v>
      </c>
      <c r="E40" s="4" t="s">
        <v>2683</v>
      </c>
      <c r="F40" s="4"/>
      <c r="G40" s="4" t="s">
        <v>2682</v>
      </c>
    </row>
    <row r="41" spans="1:7" ht="42" customHeight="1" x14ac:dyDescent="0.3">
      <c r="A41" s="4" t="s">
        <v>610</v>
      </c>
      <c r="B41" s="4" t="s">
        <v>431</v>
      </c>
      <c r="C41" s="4" t="s">
        <v>611</v>
      </c>
      <c r="D41" s="4" t="s">
        <v>60</v>
      </c>
      <c r="E41" s="4" t="s">
        <v>2683</v>
      </c>
      <c r="F41" s="4"/>
      <c r="G41" s="4" t="s">
        <v>2682</v>
      </c>
    </row>
    <row r="42" spans="1:7" ht="42" customHeight="1" x14ac:dyDescent="0.3">
      <c r="A42" s="4" t="s">
        <v>612</v>
      </c>
      <c r="B42" s="4" t="s">
        <v>613</v>
      </c>
      <c r="C42" s="4" t="s">
        <v>614</v>
      </c>
      <c r="D42" s="4" t="s">
        <v>60</v>
      </c>
      <c r="E42" s="4"/>
      <c r="F42" s="4"/>
      <c r="G42" s="4" t="s">
        <v>2682</v>
      </c>
    </row>
    <row r="43" spans="1:7" ht="42" customHeight="1" x14ac:dyDescent="0.3">
      <c r="A43" s="4" t="s">
        <v>615</v>
      </c>
      <c r="B43" s="4" t="s">
        <v>616</v>
      </c>
      <c r="C43" s="4" t="s">
        <v>617</v>
      </c>
      <c r="D43" s="4" t="s">
        <v>60</v>
      </c>
      <c r="E43" s="4"/>
      <c r="F43" s="4"/>
      <c r="G43" s="4" t="s">
        <v>2682</v>
      </c>
    </row>
    <row r="44" spans="1:7" ht="42" customHeight="1" x14ac:dyDescent="0.3">
      <c r="A44" s="4" t="s">
        <v>618</v>
      </c>
      <c r="B44" s="4" t="s">
        <v>619</v>
      </c>
      <c r="C44" s="4" t="s">
        <v>620</v>
      </c>
      <c r="D44" s="4" t="s">
        <v>60</v>
      </c>
      <c r="E44" s="4"/>
      <c r="F44" s="4"/>
      <c r="G44" s="4" t="s">
        <v>2682</v>
      </c>
    </row>
  </sheetData>
  <mergeCells count="2">
    <mergeCell ref="A1:G1"/>
    <mergeCell ref="A2:G2"/>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3"/>
  <sheetViews>
    <sheetView showGridLines="0" workbookViewId="0">
      <selection sqref="A1:G1"/>
    </sheetView>
  </sheetViews>
  <sheetFormatPr defaultRowHeight="14.4" x14ac:dyDescent="0.3"/>
  <cols>
    <col min="1" max="2" width="14" customWidth="1"/>
    <col min="3" max="3" width="40" customWidth="1"/>
    <col min="4" max="4" width="28" customWidth="1"/>
    <col min="5" max="5" width="40" customWidth="1"/>
    <col min="6" max="6" width="28" customWidth="1"/>
    <col min="7" max="7" width="40" customWidth="1"/>
  </cols>
  <sheetData>
    <row r="1" spans="1:7" ht="30" customHeight="1" x14ac:dyDescent="0.3">
      <c r="A1" s="28" t="s">
        <v>2684</v>
      </c>
      <c r="B1" s="28"/>
      <c r="C1" s="28"/>
      <c r="D1" s="28"/>
      <c r="E1" s="28"/>
      <c r="F1" s="28"/>
      <c r="G1" s="28"/>
    </row>
    <row r="2" spans="1:7" ht="36" customHeight="1" x14ac:dyDescent="0.3">
      <c r="A2" s="29" t="s">
        <v>2685</v>
      </c>
      <c r="B2" s="29"/>
      <c r="C2" s="29"/>
      <c r="D2" s="29"/>
      <c r="E2" s="29"/>
      <c r="F2" s="29"/>
      <c r="G2" s="29"/>
    </row>
    <row r="4" spans="1:7" ht="34.049999999999997" customHeight="1" x14ac:dyDescent="0.3">
      <c r="A4" s="3" t="s">
        <v>155</v>
      </c>
      <c r="B4" s="3" t="s">
        <v>4</v>
      </c>
      <c r="C4" s="3" t="s">
        <v>157</v>
      </c>
      <c r="D4" s="3" t="s">
        <v>2651</v>
      </c>
      <c r="E4" s="3" t="s">
        <v>2686</v>
      </c>
      <c r="F4" s="3" t="s">
        <v>57</v>
      </c>
      <c r="G4" s="3" t="s">
        <v>172</v>
      </c>
    </row>
    <row r="5" spans="1:7" x14ac:dyDescent="0.3">
      <c r="A5" s="4" t="s">
        <v>43</v>
      </c>
      <c r="B5" s="4" t="s">
        <v>40</v>
      </c>
      <c r="C5" s="4" t="s">
        <v>698</v>
      </c>
      <c r="D5" s="4" t="s">
        <v>373</v>
      </c>
      <c r="E5" s="4" t="s">
        <v>700</v>
      </c>
      <c r="F5" s="4" t="s">
        <v>60</v>
      </c>
      <c r="G5" s="4" t="s">
        <v>2687</v>
      </c>
    </row>
    <row r="6" spans="1:7" ht="24" x14ac:dyDescent="0.3">
      <c r="A6" s="4" t="s">
        <v>703</v>
      </c>
      <c r="B6" s="4" t="s">
        <v>40</v>
      </c>
      <c r="C6" s="4" t="s">
        <v>704</v>
      </c>
      <c r="D6" s="4" t="s">
        <v>373</v>
      </c>
      <c r="E6" s="4" t="s">
        <v>705</v>
      </c>
      <c r="F6" s="4" t="s">
        <v>60</v>
      </c>
      <c r="G6" s="4" t="s">
        <v>2687</v>
      </c>
    </row>
    <row r="7" spans="1:7" ht="24" x14ac:dyDescent="0.3">
      <c r="A7" s="4" t="s">
        <v>706</v>
      </c>
      <c r="B7" s="4" t="s">
        <v>40</v>
      </c>
      <c r="C7" s="4" t="s">
        <v>707</v>
      </c>
      <c r="D7" s="4" t="s">
        <v>708</v>
      </c>
      <c r="E7" s="4" t="s">
        <v>709</v>
      </c>
      <c r="F7" s="4" t="s">
        <v>60</v>
      </c>
      <c r="G7" s="4" t="s">
        <v>2687</v>
      </c>
    </row>
    <row r="8" spans="1:7" ht="24" x14ac:dyDescent="0.3">
      <c r="A8" s="4" t="s">
        <v>710</v>
      </c>
      <c r="B8" s="4" t="s">
        <v>40</v>
      </c>
      <c r="C8" s="4" t="s">
        <v>711</v>
      </c>
      <c r="D8" s="4" t="s">
        <v>378</v>
      </c>
      <c r="E8" s="4" t="s">
        <v>712</v>
      </c>
      <c r="F8" s="4" t="s">
        <v>60</v>
      </c>
      <c r="G8" s="4" t="s">
        <v>2687</v>
      </c>
    </row>
    <row r="9" spans="1:7" ht="24" x14ac:dyDescent="0.3">
      <c r="A9" s="4" t="s">
        <v>713</v>
      </c>
      <c r="B9" s="4" t="s">
        <v>46</v>
      </c>
      <c r="C9" s="4" t="s">
        <v>715</v>
      </c>
      <c r="D9" s="4" t="s">
        <v>366</v>
      </c>
      <c r="E9" s="4" t="s">
        <v>718</v>
      </c>
      <c r="F9" s="4" t="s">
        <v>60</v>
      </c>
      <c r="G9" s="4" t="s">
        <v>2688</v>
      </c>
    </row>
    <row r="10" spans="1:7" ht="24" x14ac:dyDescent="0.3">
      <c r="A10" s="4" t="s">
        <v>720</v>
      </c>
      <c r="B10" s="4" t="s">
        <v>46</v>
      </c>
      <c r="C10" s="4" t="s">
        <v>721</v>
      </c>
      <c r="D10" s="4" t="s">
        <v>373</v>
      </c>
      <c r="E10" s="4" t="s">
        <v>722</v>
      </c>
      <c r="F10" s="4" t="s">
        <v>60</v>
      </c>
      <c r="G10" s="4" t="s">
        <v>2688</v>
      </c>
    </row>
    <row r="11" spans="1:7" ht="24" x14ac:dyDescent="0.3">
      <c r="A11" s="4" t="s">
        <v>723</v>
      </c>
      <c r="B11" s="4" t="s">
        <v>46</v>
      </c>
      <c r="C11" s="4" t="s">
        <v>724</v>
      </c>
      <c r="D11" s="4" t="s">
        <v>378</v>
      </c>
      <c r="E11" s="4" t="s">
        <v>725</v>
      </c>
      <c r="F11" s="4" t="s">
        <v>60</v>
      </c>
      <c r="G11" s="4" t="s">
        <v>2688</v>
      </c>
    </row>
    <row r="12" spans="1:7" ht="24" x14ac:dyDescent="0.3">
      <c r="A12" s="4" t="s">
        <v>726</v>
      </c>
      <c r="B12" s="4" t="s">
        <v>46</v>
      </c>
      <c r="C12" s="4" t="s">
        <v>727</v>
      </c>
      <c r="D12" s="4" t="s">
        <v>381</v>
      </c>
      <c r="E12" s="4" t="s">
        <v>728</v>
      </c>
      <c r="F12" s="4" t="s">
        <v>60</v>
      </c>
      <c r="G12" s="4" t="s">
        <v>2688</v>
      </c>
    </row>
    <row r="13" spans="1:7" ht="24" x14ac:dyDescent="0.3">
      <c r="A13" s="4" t="s">
        <v>49</v>
      </c>
      <c r="B13" s="4" t="s">
        <v>46</v>
      </c>
      <c r="C13" s="4" t="s">
        <v>729</v>
      </c>
      <c r="D13" s="4" t="s">
        <v>730</v>
      </c>
      <c r="E13" s="4" t="s">
        <v>731</v>
      </c>
      <c r="F13" s="4" t="s">
        <v>60</v>
      </c>
      <c r="G13" s="4" t="s">
        <v>2688</v>
      </c>
    </row>
  </sheetData>
  <mergeCells count="2">
    <mergeCell ref="A1:G1"/>
    <mergeCell ref="A2:G2"/>
  </mergeCell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77"/>
  <sheetViews>
    <sheetView showGridLines="0" workbookViewId="0">
      <selection sqref="A1:I1"/>
    </sheetView>
  </sheetViews>
  <sheetFormatPr defaultRowHeight="14.4" x14ac:dyDescent="0.3"/>
  <cols>
    <col min="1" max="1" width="14" customWidth="1"/>
    <col min="2" max="2" width="20" customWidth="1"/>
    <col min="3" max="3" width="28" customWidth="1"/>
    <col min="4" max="4" width="24" customWidth="1"/>
    <col min="5" max="5" width="38" customWidth="1"/>
    <col min="6" max="6" width="26" customWidth="1"/>
    <col min="7" max="7" width="24" customWidth="1"/>
    <col min="8" max="8" width="18" customWidth="1"/>
    <col min="9" max="9" width="22" customWidth="1"/>
  </cols>
  <sheetData>
    <row r="1" spans="1:9" ht="28.05" customHeight="1" x14ac:dyDescent="0.3">
      <c r="A1" s="24" t="s">
        <v>2689</v>
      </c>
      <c r="B1" s="24"/>
      <c r="C1" s="24"/>
      <c r="D1" s="24"/>
      <c r="E1" s="24"/>
      <c r="F1" s="24"/>
      <c r="G1" s="24"/>
      <c r="H1" s="24"/>
      <c r="I1" s="24"/>
    </row>
    <row r="2" spans="1:9" ht="34.049999999999997" customHeight="1" x14ac:dyDescent="0.3">
      <c r="A2" s="25" t="s">
        <v>2690</v>
      </c>
      <c r="B2" s="25"/>
      <c r="C2" s="25"/>
      <c r="D2" s="25"/>
      <c r="E2" s="25"/>
      <c r="F2" s="25"/>
      <c r="G2" s="25"/>
      <c r="H2" s="25"/>
      <c r="I2" s="25"/>
    </row>
    <row r="4" spans="1:9" ht="36" customHeight="1" x14ac:dyDescent="0.3">
      <c r="A4" s="10" t="s">
        <v>2458</v>
      </c>
      <c r="B4" s="10" t="s">
        <v>2691</v>
      </c>
      <c r="C4" s="10" t="s">
        <v>2692</v>
      </c>
      <c r="D4" s="10" t="s">
        <v>2693</v>
      </c>
      <c r="E4" s="10" t="s">
        <v>2694</v>
      </c>
      <c r="F4" s="10" t="s">
        <v>2695</v>
      </c>
      <c r="G4" s="10" t="s">
        <v>2696</v>
      </c>
      <c r="H4" s="10" t="s">
        <v>2697</v>
      </c>
      <c r="I4" s="10" t="s">
        <v>2698</v>
      </c>
    </row>
    <row r="5" spans="1:9" x14ac:dyDescent="0.3">
      <c r="A5" s="12" t="s">
        <v>2699</v>
      </c>
      <c r="B5" s="12" t="s">
        <v>20</v>
      </c>
      <c r="C5" s="12" t="s">
        <v>2700</v>
      </c>
      <c r="D5" s="12" t="s">
        <v>464</v>
      </c>
      <c r="E5" s="12" t="s">
        <v>2701</v>
      </c>
      <c r="F5" s="12" t="s">
        <v>2702</v>
      </c>
      <c r="G5" s="12" t="s">
        <v>60</v>
      </c>
      <c r="H5" s="12" t="s">
        <v>123</v>
      </c>
      <c r="I5" s="12" t="s">
        <v>123</v>
      </c>
    </row>
    <row r="6" spans="1:9" x14ac:dyDescent="0.3">
      <c r="A6" s="12" t="s">
        <v>2703</v>
      </c>
      <c r="B6" s="12" t="s">
        <v>371</v>
      </c>
      <c r="C6" s="12" t="s">
        <v>2700</v>
      </c>
      <c r="D6" s="12" t="s">
        <v>467</v>
      </c>
      <c r="E6" s="12" t="s">
        <v>2701</v>
      </c>
      <c r="F6" s="12" t="s">
        <v>2702</v>
      </c>
      <c r="G6" s="12" t="s">
        <v>60</v>
      </c>
      <c r="H6" s="12" t="s">
        <v>123</v>
      </c>
      <c r="I6" s="12" t="s">
        <v>123</v>
      </c>
    </row>
    <row r="7" spans="1:9" x14ac:dyDescent="0.3">
      <c r="A7" s="12" t="s">
        <v>2704</v>
      </c>
      <c r="B7" s="12" t="s">
        <v>376</v>
      </c>
      <c r="C7" s="12" t="s">
        <v>2700</v>
      </c>
      <c r="D7" s="12" t="s">
        <v>26</v>
      </c>
      <c r="E7" s="12" t="s">
        <v>2701</v>
      </c>
      <c r="F7" s="12" t="s">
        <v>2702</v>
      </c>
      <c r="G7" s="12" t="s">
        <v>60</v>
      </c>
      <c r="H7" s="12" t="s">
        <v>123</v>
      </c>
      <c r="I7" s="12" t="s">
        <v>123</v>
      </c>
    </row>
    <row r="8" spans="1:9" x14ac:dyDescent="0.3">
      <c r="A8" s="12" t="s">
        <v>2705</v>
      </c>
      <c r="B8" s="12" t="s">
        <v>398</v>
      </c>
      <c r="C8" s="12" t="s">
        <v>2700</v>
      </c>
      <c r="D8" s="12" t="s">
        <v>458</v>
      </c>
      <c r="E8" s="12" t="s">
        <v>2701</v>
      </c>
      <c r="F8" s="12" t="s">
        <v>2702</v>
      </c>
      <c r="G8" s="12" t="s">
        <v>60</v>
      </c>
      <c r="H8" s="12" t="s">
        <v>123</v>
      </c>
      <c r="I8" s="12" t="s">
        <v>123</v>
      </c>
    </row>
    <row r="9" spans="1:9" x14ac:dyDescent="0.3">
      <c r="A9" s="12" t="s">
        <v>2706</v>
      </c>
      <c r="B9" s="12" t="s">
        <v>418</v>
      </c>
      <c r="C9" s="12" t="s">
        <v>2700</v>
      </c>
      <c r="D9" s="12" t="s">
        <v>490</v>
      </c>
      <c r="E9" s="12" t="s">
        <v>2701</v>
      </c>
      <c r="F9" s="12" t="s">
        <v>2702</v>
      </c>
      <c r="G9" s="12" t="s">
        <v>60</v>
      </c>
      <c r="H9" s="12" t="s">
        <v>123</v>
      </c>
      <c r="I9" s="12" t="s">
        <v>123</v>
      </c>
    </row>
    <row r="10" spans="1:9" x14ac:dyDescent="0.3">
      <c r="A10" s="12" t="s">
        <v>2707</v>
      </c>
      <c r="B10" s="12" t="s">
        <v>432</v>
      </c>
      <c r="C10" s="12" t="s">
        <v>2700</v>
      </c>
      <c r="D10" s="12" t="s">
        <v>495</v>
      </c>
      <c r="E10" s="12" t="s">
        <v>2701</v>
      </c>
      <c r="F10" s="12" t="s">
        <v>2702</v>
      </c>
      <c r="G10" s="12" t="s">
        <v>60</v>
      </c>
      <c r="H10" s="12" t="s">
        <v>123</v>
      </c>
      <c r="I10" s="12" t="s">
        <v>123</v>
      </c>
    </row>
    <row r="11" spans="1:9" x14ac:dyDescent="0.3">
      <c r="A11" s="12" t="s">
        <v>2708</v>
      </c>
      <c r="B11" s="12" t="s">
        <v>421</v>
      </c>
      <c r="C11" s="12" t="s">
        <v>2700</v>
      </c>
      <c r="D11" s="12" t="s">
        <v>498</v>
      </c>
      <c r="E11" s="12" t="s">
        <v>2701</v>
      </c>
      <c r="F11" s="12" t="s">
        <v>2702</v>
      </c>
      <c r="G11" s="12" t="s">
        <v>60</v>
      </c>
      <c r="H11" s="12" t="s">
        <v>123</v>
      </c>
      <c r="I11" s="12" t="s">
        <v>123</v>
      </c>
    </row>
    <row r="12" spans="1:9" x14ac:dyDescent="0.3">
      <c r="A12" s="12" t="s">
        <v>2709</v>
      </c>
      <c r="B12" s="12" t="s">
        <v>426</v>
      </c>
      <c r="C12" s="12" t="s">
        <v>2700</v>
      </c>
      <c r="D12" s="12" t="s">
        <v>501</v>
      </c>
      <c r="E12" s="12" t="s">
        <v>2701</v>
      </c>
      <c r="F12" s="12" t="s">
        <v>2702</v>
      </c>
      <c r="G12" s="12" t="s">
        <v>60</v>
      </c>
      <c r="H12" s="12" t="s">
        <v>123</v>
      </c>
      <c r="I12" s="12" t="s">
        <v>123</v>
      </c>
    </row>
    <row r="13" spans="1:9" ht="28.8" x14ac:dyDescent="0.3">
      <c r="A13" s="12" t="s">
        <v>2710</v>
      </c>
      <c r="B13" s="12" t="s">
        <v>20</v>
      </c>
      <c r="C13" s="12" t="s">
        <v>2700</v>
      </c>
      <c r="D13" s="12" t="s">
        <v>530</v>
      </c>
      <c r="E13" s="12" t="s">
        <v>2711</v>
      </c>
      <c r="F13" s="12" t="s">
        <v>2702</v>
      </c>
      <c r="G13" s="12" t="s">
        <v>60</v>
      </c>
      <c r="H13" s="12" t="s">
        <v>123</v>
      </c>
      <c r="I13" s="12" t="s">
        <v>123</v>
      </c>
    </row>
    <row r="14" spans="1:9" ht="28.8" x14ac:dyDescent="0.3">
      <c r="A14" s="12" t="s">
        <v>2712</v>
      </c>
      <c r="B14" s="12" t="s">
        <v>394</v>
      </c>
      <c r="C14" s="12" t="s">
        <v>2700</v>
      </c>
      <c r="D14" s="12" t="s">
        <v>545</v>
      </c>
      <c r="E14" s="12" t="s">
        <v>2711</v>
      </c>
      <c r="F14" s="12" t="s">
        <v>2702</v>
      </c>
      <c r="G14" s="12" t="s">
        <v>60</v>
      </c>
      <c r="H14" s="12" t="s">
        <v>123</v>
      </c>
      <c r="I14" s="12" t="s">
        <v>123</v>
      </c>
    </row>
    <row r="15" spans="1:9" ht="28.8" x14ac:dyDescent="0.3">
      <c r="A15" s="12" t="s">
        <v>2713</v>
      </c>
      <c r="B15" s="12" t="s">
        <v>376</v>
      </c>
      <c r="C15" s="12" t="s">
        <v>2700</v>
      </c>
      <c r="D15" s="12" t="s">
        <v>556</v>
      </c>
      <c r="E15" s="12" t="s">
        <v>2711</v>
      </c>
      <c r="F15" s="12" t="s">
        <v>2702</v>
      </c>
      <c r="G15" s="12" t="s">
        <v>60</v>
      </c>
      <c r="H15" s="12" t="s">
        <v>123</v>
      </c>
      <c r="I15" s="12" t="s">
        <v>123</v>
      </c>
    </row>
    <row r="16" spans="1:9" ht="28.8" x14ac:dyDescent="0.3">
      <c r="A16" s="12" t="s">
        <v>2714</v>
      </c>
      <c r="B16" s="12" t="s">
        <v>391</v>
      </c>
      <c r="C16" s="12" t="s">
        <v>2700</v>
      </c>
      <c r="D16" s="12" t="s">
        <v>559</v>
      </c>
      <c r="E16" s="12" t="s">
        <v>2711</v>
      </c>
      <c r="F16" s="12" t="s">
        <v>2702</v>
      </c>
      <c r="G16" s="12" t="s">
        <v>60</v>
      </c>
      <c r="H16" s="12" t="s">
        <v>123</v>
      </c>
      <c r="I16" s="12" t="s">
        <v>123</v>
      </c>
    </row>
    <row r="17" spans="1:9" ht="28.8" x14ac:dyDescent="0.3">
      <c r="A17" s="12" t="s">
        <v>2715</v>
      </c>
      <c r="B17" s="12" t="s">
        <v>396</v>
      </c>
      <c r="C17" s="12" t="s">
        <v>2700</v>
      </c>
      <c r="D17" s="12" t="s">
        <v>559</v>
      </c>
      <c r="E17" s="12" t="s">
        <v>2711</v>
      </c>
      <c r="F17" s="12" t="s">
        <v>2702</v>
      </c>
      <c r="G17" s="12" t="s">
        <v>60</v>
      </c>
      <c r="H17" s="12" t="s">
        <v>123</v>
      </c>
      <c r="I17" s="12" t="s">
        <v>123</v>
      </c>
    </row>
    <row r="18" spans="1:9" ht="28.8" x14ac:dyDescent="0.3">
      <c r="A18" s="12" t="s">
        <v>2716</v>
      </c>
      <c r="B18" s="12" t="s">
        <v>439</v>
      </c>
      <c r="C18" s="12" t="s">
        <v>2700</v>
      </c>
      <c r="D18" s="12" t="s">
        <v>32</v>
      </c>
      <c r="E18" s="12" t="s">
        <v>2711</v>
      </c>
      <c r="F18" s="12" t="s">
        <v>2702</v>
      </c>
      <c r="G18" s="12" t="s">
        <v>60</v>
      </c>
      <c r="H18" s="12" t="s">
        <v>123</v>
      </c>
      <c r="I18" s="12" t="s">
        <v>123</v>
      </c>
    </row>
    <row r="19" spans="1:9" ht="28.8" x14ac:dyDescent="0.3">
      <c r="A19" s="12" t="s">
        <v>2717</v>
      </c>
      <c r="B19" s="12" t="s">
        <v>432</v>
      </c>
      <c r="C19" s="12" t="s">
        <v>2700</v>
      </c>
      <c r="D19" s="12" t="s">
        <v>590</v>
      </c>
      <c r="E19" s="12" t="s">
        <v>2711</v>
      </c>
      <c r="F19" s="12" t="s">
        <v>2702</v>
      </c>
      <c r="G19" s="12" t="s">
        <v>60</v>
      </c>
      <c r="H19" s="12" t="s">
        <v>123</v>
      </c>
      <c r="I19" s="12" t="s">
        <v>123</v>
      </c>
    </row>
    <row r="20" spans="1:9" ht="28.8" x14ac:dyDescent="0.3">
      <c r="A20" s="12" t="s">
        <v>2718</v>
      </c>
      <c r="B20" s="12" t="s">
        <v>279</v>
      </c>
      <c r="C20" s="12" t="s">
        <v>2700</v>
      </c>
      <c r="D20" s="12" t="s">
        <v>43</v>
      </c>
      <c r="E20" s="12" t="s">
        <v>2719</v>
      </c>
      <c r="F20" s="12" t="s">
        <v>2702</v>
      </c>
      <c r="G20" s="12" t="s">
        <v>60</v>
      </c>
      <c r="H20" s="12" t="s">
        <v>123</v>
      </c>
      <c r="I20" s="12" t="s">
        <v>123</v>
      </c>
    </row>
    <row r="21" spans="1:9" ht="28.8" x14ac:dyDescent="0.3">
      <c r="A21" s="12" t="s">
        <v>2720</v>
      </c>
      <c r="B21" s="12" t="s">
        <v>287</v>
      </c>
      <c r="C21" s="12" t="s">
        <v>2700</v>
      </c>
      <c r="D21" s="12" t="s">
        <v>43</v>
      </c>
      <c r="E21" s="12" t="s">
        <v>2719</v>
      </c>
      <c r="F21" s="12" t="s">
        <v>2702</v>
      </c>
      <c r="G21" s="12" t="s">
        <v>60</v>
      </c>
      <c r="H21" s="12" t="s">
        <v>123</v>
      </c>
      <c r="I21" s="12" t="s">
        <v>123</v>
      </c>
    </row>
    <row r="22" spans="1:9" ht="28.8" x14ac:dyDescent="0.3">
      <c r="A22" s="12" t="s">
        <v>2721</v>
      </c>
      <c r="B22" s="12" t="s">
        <v>291</v>
      </c>
      <c r="C22" s="12" t="s">
        <v>2700</v>
      </c>
      <c r="D22" s="12" t="s">
        <v>43</v>
      </c>
      <c r="E22" s="12" t="s">
        <v>2719</v>
      </c>
      <c r="F22" s="12" t="s">
        <v>2702</v>
      </c>
      <c r="G22" s="12" t="s">
        <v>60</v>
      </c>
      <c r="H22" s="12" t="s">
        <v>123</v>
      </c>
      <c r="I22" s="12" t="s">
        <v>123</v>
      </c>
    </row>
    <row r="23" spans="1:9" ht="28.8" x14ac:dyDescent="0.3">
      <c r="A23" s="12" t="s">
        <v>2722</v>
      </c>
      <c r="B23" s="12" t="s">
        <v>294</v>
      </c>
      <c r="C23" s="12" t="s">
        <v>2700</v>
      </c>
      <c r="D23" s="12" t="s">
        <v>43</v>
      </c>
      <c r="E23" s="12" t="s">
        <v>2719</v>
      </c>
      <c r="F23" s="12" t="s">
        <v>2702</v>
      </c>
      <c r="G23" s="12" t="s">
        <v>60</v>
      </c>
      <c r="H23" s="12" t="s">
        <v>123</v>
      </c>
      <c r="I23" s="12" t="s">
        <v>123</v>
      </c>
    </row>
    <row r="24" spans="1:9" ht="28.8" x14ac:dyDescent="0.3">
      <c r="A24" s="12" t="s">
        <v>2723</v>
      </c>
      <c r="B24" s="12" t="s">
        <v>418</v>
      </c>
      <c r="C24" s="12" t="s">
        <v>2700</v>
      </c>
      <c r="D24" s="12" t="s">
        <v>703</v>
      </c>
      <c r="E24" s="12" t="s">
        <v>2719</v>
      </c>
      <c r="F24" s="12" t="s">
        <v>2702</v>
      </c>
      <c r="G24" s="12" t="s">
        <v>60</v>
      </c>
      <c r="H24" s="12" t="s">
        <v>123</v>
      </c>
      <c r="I24" s="12" t="s">
        <v>123</v>
      </c>
    </row>
    <row r="25" spans="1:9" ht="28.8" x14ac:dyDescent="0.3">
      <c r="A25" s="12" t="s">
        <v>2724</v>
      </c>
      <c r="B25" s="12" t="s">
        <v>312</v>
      </c>
      <c r="C25" s="12" t="s">
        <v>2700</v>
      </c>
      <c r="D25" s="12" t="s">
        <v>706</v>
      </c>
      <c r="E25" s="12" t="s">
        <v>2719</v>
      </c>
      <c r="F25" s="12" t="s">
        <v>2702</v>
      </c>
      <c r="G25" s="12" t="s">
        <v>60</v>
      </c>
      <c r="H25" s="12" t="s">
        <v>123</v>
      </c>
      <c r="I25" s="12" t="s">
        <v>123</v>
      </c>
    </row>
    <row r="26" spans="1:9" ht="28.8" x14ac:dyDescent="0.3">
      <c r="A26" s="12" t="s">
        <v>2725</v>
      </c>
      <c r="B26" s="12" t="s">
        <v>317</v>
      </c>
      <c r="C26" s="12" t="s">
        <v>2700</v>
      </c>
      <c r="D26" s="12" t="s">
        <v>706</v>
      </c>
      <c r="E26" s="12" t="s">
        <v>2719</v>
      </c>
      <c r="F26" s="12" t="s">
        <v>2702</v>
      </c>
      <c r="G26" s="12" t="s">
        <v>60</v>
      </c>
      <c r="H26" s="12" t="s">
        <v>123</v>
      </c>
      <c r="I26" s="12" t="s">
        <v>123</v>
      </c>
    </row>
    <row r="27" spans="1:9" ht="28.8" x14ac:dyDescent="0.3">
      <c r="A27" s="12" t="s">
        <v>2726</v>
      </c>
      <c r="B27" s="12" t="s">
        <v>321</v>
      </c>
      <c r="C27" s="12" t="s">
        <v>2700</v>
      </c>
      <c r="D27" s="12" t="s">
        <v>706</v>
      </c>
      <c r="E27" s="12" t="s">
        <v>2719</v>
      </c>
      <c r="F27" s="12" t="s">
        <v>2702</v>
      </c>
      <c r="G27" s="12" t="s">
        <v>60</v>
      </c>
      <c r="H27" s="12" t="s">
        <v>123</v>
      </c>
      <c r="I27" s="12" t="s">
        <v>123</v>
      </c>
    </row>
    <row r="28" spans="1:9" ht="28.8" x14ac:dyDescent="0.3">
      <c r="A28" s="12" t="s">
        <v>2727</v>
      </c>
      <c r="B28" s="12" t="s">
        <v>325</v>
      </c>
      <c r="C28" s="12" t="s">
        <v>2700</v>
      </c>
      <c r="D28" s="12" t="s">
        <v>706</v>
      </c>
      <c r="E28" s="12" t="s">
        <v>2719</v>
      </c>
      <c r="F28" s="12" t="s">
        <v>2702</v>
      </c>
      <c r="G28" s="12" t="s">
        <v>60</v>
      </c>
      <c r="H28" s="12" t="s">
        <v>123</v>
      </c>
      <c r="I28" s="12" t="s">
        <v>123</v>
      </c>
    </row>
    <row r="29" spans="1:9" ht="28.8" x14ac:dyDescent="0.3">
      <c r="A29" s="12" t="s">
        <v>2728</v>
      </c>
      <c r="B29" s="12" t="s">
        <v>432</v>
      </c>
      <c r="C29" s="12" t="s">
        <v>2700</v>
      </c>
      <c r="D29" s="12" t="s">
        <v>706</v>
      </c>
      <c r="E29" s="12" t="s">
        <v>2719</v>
      </c>
      <c r="F29" s="12" t="s">
        <v>2702</v>
      </c>
      <c r="G29" s="12" t="s">
        <v>60</v>
      </c>
      <c r="H29" s="12" t="s">
        <v>123</v>
      </c>
      <c r="I29" s="12" t="s">
        <v>123</v>
      </c>
    </row>
    <row r="30" spans="1:9" ht="28.8" x14ac:dyDescent="0.3">
      <c r="A30" s="12" t="s">
        <v>2729</v>
      </c>
      <c r="B30" s="12" t="s">
        <v>299</v>
      </c>
      <c r="C30" s="12" t="s">
        <v>2700</v>
      </c>
      <c r="D30" s="12" t="s">
        <v>710</v>
      </c>
      <c r="E30" s="12" t="s">
        <v>2719</v>
      </c>
      <c r="F30" s="12" t="s">
        <v>2702</v>
      </c>
      <c r="G30" s="12" t="s">
        <v>60</v>
      </c>
      <c r="H30" s="12" t="s">
        <v>123</v>
      </c>
      <c r="I30" s="12" t="s">
        <v>123</v>
      </c>
    </row>
    <row r="31" spans="1:9" ht="28.8" x14ac:dyDescent="0.3">
      <c r="A31" s="12" t="s">
        <v>2730</v>
      </c>
      <c r="B31" s="12" t="s">
        <v>304</v>
      </c>
      <c r="C31" s="12" t="s">
        <v>2700</v>
      </c>
      <c r="D31" s="12" t="s">
        <v>710</v>
      </c>
      <c r="E31" s="12" t="s">
        <v>2719</v>
      </c>
      <c r="F31" s="12" t="s">
        <v>2702</v>
      </c>
      <c r="G31" s="12" t="s">
        <v>60</v>
      </c>
      <c r="H31" s="12" t="s">
        <v>123</v>
      </c>
      <c r="I31" s="12" t="s">
        <v>123</v>
      </c>
    </row>
    <row r="32" spans="1:9" ht="28.8" x14ac:dyDescent="0.3">
      <c r="A32" s="12" t="s">
        <v>2731</v>
      </c>
      <c r="B32" s="12" t="s">
        <v>308</v>
      </c>
      <c r="C32" s="12" t="s">
        <v>2700</v>
      </c>
      <c r="D32" s="12" t="s">
        <v>710</v>
      </c>
      <c r="E32" s="12" t="s">
        <v>2719</v>
      </c>
      <c r="F32" s="12" t="s">
        <v>2702</v>
      </c>
      <c r="G32" s="12" t="s">
        <v>60</v>
      </c>
      <c r="H32" s="12" t="s">
        <v>123</v>
      </c>
      <c r="I32" s="12" t="s">
        <v>123</v>
      </c>
    </row>
    <row r="33" spans="1:9" ht="28.8" x14ac:dyDescent="0.3">
      <c r="A33" s="12" t="s">
        <v>2732</v>
      </c>
      <c r="B33" s="12" t="s">
        <v>279</v>
      </c>
      <c r="C33" s="12" t="s">
        <v>2733</v>
      </c>
      <c r="D33" s="12" t="s">
        <v>43</v>
      </c>
      <c r="E33" s="12" t="s">
        <v>2734</v>
      </c>
      <c r="F33" s="12" t="s">
        <v>2702</v>
      </c>
      <c r="G33" s="12" t="s">
        <v>60</v>
      </c>
      <c r="H33" s="12" t="s">
        <v>123</v>
      </c>
      <c r="I33" s="12" t="s">
        <v>123</v>
      </c>
    </row>
    <row r="34" spans="1:9" ht="28.8" x14ac:dyDescent="0.3">
      <c r="A34" s="12" t="s">
        <v>2735</v>
      </c>
      <c r="B34" s="12" t="s">
        <v>294</v>
      </c>
      <c r="C34" s="12" t="s">
        <v>2733</v>
      </c>
      <c r="D34" s="12" t="s">
        <v>43</v>
      </c>
      <c r="E34" s="12" t="s">
        <v>2736</v>
      </c>
      <c r="F34" s="12" t="s">
        <v>2702</v>
      </c>
      <c r="G34" s="12" t="s">
        <v>60</v>
      </c>
      <c r="H34" s="12" t="s">
        <v>123</v>
      </c>
      <c r="I34" s="12" t="s">
        <v>123</v>
      </c>
    </row>
    <row r="35" spans="1:9" ht="28.8" x14ac:dyDescent="0.3">
      <c r="A35" s="12" t="s">
        <v>2737</v>
      </c>
      <c r="B35" s="12" t="s">
        <v>418</v>
      </c>
      <c r="C35" s="12" t="s">
        <v>2733</v>
      </c>
      <c r="D35" s="12" t="s">
        <v>703</v>
      </c>
      <c r="E35" s="12" t="s">
        <v>2738</v>
      </c>
      <c r="F35" s="12" t="s">
        <v>2702</v>
      </c>
      <c r="G35" s="12" t="s">
        <v>60</v>
      </c>
      <c r="H35" s="12" t="s">
        <v>123</v>
      </c>
      <c r="I35" s="12" t="s">
        <v>123</v>
      </c>
    </row>
    <row r="36" spans="1:9" ht="28.8" x14ac:dyDescent="0.3">
      <c r="A36" s="12" t="s">
        <v>2739</v>
      </c>
      <c r="B36" s="12" t="s">
        <v>490</v>
      </c>
      <c r="C36" s="12" t="s">
        <v>2733</v>
      </c>
      <c r="D36" s="12" t="s">
        <v>703</v>
      </c>
      <c r="E36" s="12" t="s">
        <v>2740</v>
      </c>
      <c r="F36" s="12" t="s">
        <v>2702</v>
      </c>
      <c r="G36" s="12" t="s">
        <v>60</v>
      </c>
      <c r="H36" s="12" t="s">
        <v>123</v>
      </c>
      <c r="I36" s="12" t="s">
        <v>123</v>
      </c>
    </row>
    <row r="37" spans="1:9" ht="28.8" x14ac:dyDescent="0.3">
      <c r="A37" s="12" t="s">
        <v>2741</v>
      </c>
      <c r="B37" s="12" t="s">
        <v>493</v>
      </c>
      <c r="C37" s="12" t="s">
        <v>2733</v>
      </c>
      <c r="D37" s="12" t="s">
        <v>703</v>
      </c>
      <c r="E37" s="12" t="s">
        <v>2742</v>
      </c>
      <c r="F37" s="12" t="s">
        <v>2702</v>
      </c>
      <c r="G37" s="12" t="s">
        <v>60</v>
      </c>
      <c r="H37" s="12" t="s">
        <v>123</v>
      </c>
      <c r="I37" s="12" t="s">
        <v>123</v>
      </c>
    </row>
    <row r="38" spans="1:9" ht="28.8" x14ac:dyDescent="0.3">
      <c r="A38" s="12" t="s">
        <v>2743</v>
      </c>
      <c r="B38" s="12" t="s">
        <v>312</v>
      </c>
      <c r="C38" s="12" t="s">
        <v>2733</v>
      </c>
      <c r="D38" s="12" t="s">
        <v>706</v>
      </c>
      <c r="E38" s="12" t="s">
        <v>2744</v>
      </c>
      <c r="F38" s="12" t="s">
        <v>2702</v>
      </c>
      <c r="G38" s="12" t="s">
        <v>60</v>
      </c>
      <c r="H38" s="12" t="s">
        <v>123</v>
      </c>
      <c r="I38" s="12" t="s">
        <v>123</v>
      </c>
    </row>
    <row r="39" spans="1:9" ht="28.8" x14ac:dyDescent="0.3">
      <c r="A39" s="12" t="s">
        <v>2745</v>
      </c>
      <c r="B39" s="12" t="s">
        <v>325</v>
      </c>
      <c r="C39" s="12" t="s">
        <v>2733</v>
      </c>
      <c r="D39" s="12" t="s">
        <v>706</v>
      </c>
      <c r="E39" s="12" t="s">
        <v>2746</v>
      </c>
      <c r="F39" s="12" t="s">
        <v>2702</v>
      </c>
      <c r="G39" s="12" t="s">
        <v>60</v>
      </c>
      <c r="H39" s="12" t="s">
        <v>123</v>
      </c>
      <c r="I39" s="12" t="s">
        <v>123</v>
      </c>
    </row>
    <row r="40" spans="1:9" ht="28.8" x14ac:dyDescent="0.3">
      <c r="A40" s="12" t="s">
        <v>2747</v>
      </c>
      <c r="B40" s="12" t="s">
        <v>432</v>
      </c>
      <c r="C40" s="12" t="s">
        <v>2733</v>
      </c>
      <c r="D40" s="12" t="s">
        <v>706</v>
      </c>
      <c r="E40" s="12" t="s">
        <v>2748</v>
      </c>
      <c r="F40" s="12" t="s">
        <v>2702</v>
      </c>
      <c r="G40" s="12" t="s">
        <v>60</v>
      </c>
      <c r="H40" s="12" t="s">
        <v>123</v>
      </c>
      <c r="I40" s="12" t="s">
        <v>123</v>
      </c>
    </row>
    <row r="41" spans="1:9" ht="28.8" x14ac:dyDescent="0.3">
      <c r="A41" s="12" t="s">
        <v>2749</v>
      </c>
      <c r="B41" s="12" t="s">
        <v>299</v>
      </c>
      <c r="C41" s="12" t="s">
        <v>2733</v>
      </c>
      <c r="D41" s="12" t="s">
        <v>710</v>
      </c>
      <c r="E41" s="12" t="s">
        <v>2750</v>
      </c>
      <c r="F41" s="12" t="s">
        <v>2702</v>
      </c>
      <c r="G41" s="12" t="s">
        <v>60</v>
      </c>
      <c r="H41" s="12" t="s">
        <v>123</v>
      </c>
      <c r="I41" s="12" t="s">
        <v>123</v>
      </c>
    </row>
    <row r="42" spans="1:9" ht="28.8" x14ac:dyDescent="0.3">
      <c r="A42" s="12" t="s">
        <v>2751</v>
      </c>
      <c r="B42" s="12" t="s">
        <v>308</v>
      </c>
      <c r="C42" s="12" t="s">
        <v>2733</v>
      </c>
      <c r="D42" s="12" t="s">
        <v>710</v>
      </c>
      <c r="E42" s="12" t="s">
        <v>2752</v>
      </c>
      <c r="F42" s="12" t="s">
        <v>2702</v>
      </c>
      <c r="G42" s="12" t="s">
        <v>60</v>
      </c>
      <c r="H42" s="12" t="s">
        <v>123</v>
      </c>
      <c r="I42" s="12" t="s">
        <v>123</v>
      </c>
    </row>
    <row r="43" spans="1:9" x14ac:dyDescent="0.3">
      <c r="A43" s="12" t="s">
        <v>2753</v>
      </c>
      <c r="B43" s="12" t="s">
        <v>14</v>
      </c>
      <c r="C43" s="12" t="s">
        <v>2754</v>
      </c>
      <c r="D43" s="12" t="s">
        <v>713</v>
      </c>
      <c r="E43" s="12" t="s">
        <v>2755</v>
      </c>
      <c r="F43" s="12" t="s">
        <v>2702</v>
      </c>
      <c r="G43" s="12" t="s">
        <v>60</v>
      </c>
      <c r="H43" s="12" t="s">
        <v>123</v>
      </c>
      <c r="I43" s="12" t="s">
        <v>123</v>
      </c>
    </row>
    <row r="44" spans="1:9" x14ac:dyDescent="0.3">
      <c r="A44" s="12" t="s">
        <v>2756</v>
      </c>
      <c r="B44" s="12" t="s">
        <v>202</v>
      </c>
      <c r="C44" s="12" t="s">
        <v>2754</v>
      </c>
      <c r="D44" s="12" t="s">
        <v>713</v>
      </c>
      <c r="E44" s="12" t="s">
        <v>2757</v>
      </c>
      <c r="F44" s="12" t="s">
        <v>2702</v>
      </c>
      <c r="G44" s="12" t="s">
        <v>60</v>
      </c>
      <c r="H44" s="12" t="s">
        <v>123</v>
      </c>
      <c r="I44" s="12" t="s">
        <v>123</v>
      </c>
    </row>
    <row r="45" spans="1:9" x14ac:dyDescent="0.3">
      <c r="A45" s="12" t="s">
        <v>2758</v>
      </c>
      <c r="B45" s="12" t="s">
        <v>20</v>
      </c>
      <c r="C45" s="12" t="s">
        <v>2754</v>
      </c>
      <c r="D45" s="12" t="s">
        <v>713</v>
      </c>
      <c r="E45" s="12" t="s">
        <v>2759</v>
      </c>
      <c r="F45" s="12" t="s">
        <v>2702</v>
      </c>
      <c r="G45" s="12" t="s">
        <v>60</v>
      </c>
      <c r="H45" s="12" t="s">
        <v>123</v>
      </c>
      <c r="I45" s="12" t="s">
        <v>123</v>
      </c>
    </row>
    <row r="46" spans="1:9" x14ac:dyDescent="0.3">
      <c r="A46" s="12" t="s">
        <v>2760</v>
      </c>
      <c r="B46" s="12" t="s">
        <v>464</v>
      </c>
      <c r="C46" s="12" t="s">
        <v>2754</v>
      </c>
      <c r="D46" s="12" t="s">
        <v>713</v>
      </c>
      <c r="E46" s="12" t="s">
        <v>2761</v>
      </c>
      <c r="F46" s="12" t="s">
        <v>2702</v>
      </c>
      <c r="G46" s="12" t="s">
        <v>60</v>
      </c>
      <c r="H46" s="12" t="s">
        <v>123</v>
      </c>
      <c r="I46" s="12" t="s">
        <v>123</v>
      </c>
    </row>
    <row r="47" spans="1:9" x14ac:dyDescent="0.3">
      <c r="A47" s="12" t="s">
        <v>2762</v>
      </c>
      <c r="B47" s="12" t="s">
        <v>371</v>
      </c>
      <c r="C47" s="12" t="s">
        <v>2754</v>
      </c>
      <c r="D47" s="12" t="s">
        <v>720</v>
      </c>
      <c r="E47" s="12" t="s">
        <v>2763</v>
      </c>
      <c r="F47" s="12" t="s">
        <v>2702</v>
      </c>
      <c r="G47" s="12" t="s">
        <v>60</v>
      </c>
      <c r="H47" s="12" t="s">
        <v>123</v>
      </c>
      <c r="I47" s="12" t="s">
        <v>123</v>
      </c>
    </row>
    <row r="48" spans="1:9" x14ac:dyDescent="0.3">
      <c r="A48" s="12" t="s">
        <v>2764</v>
      </c>
      <c r="B48" s="12" t="s">
        <v>467</v>
      </c>
      <c r="C48" s="12" t="s">
        <v>2754</v>
      </c>
      <c r="D48" s="12" t="s">
        <v>720</v>
      </c>
      <c r="E48" s="12" t="s">
        <v>2765</v>
      </c>
      <c r="F48" s="12" t="s">
        <v>2702</v>
      </c>
      <c r="G48" s="12" t="s">
        <v>60</v>
      </c>
      <c r="H48" s="12" t="s">
        <v>123</v>
      </c>
      <c r="I48" s="12" t="s">
        <v>123</v>
      </c>
    </row>
    <row r="49" spans="1:9" x14ac:dyDescent="0.3">
      <c r="A49" s="12" t="s">
        <v>2766</v>
      </c>
      <c r="B49" s="12" t="s">
        <v>43</v>
      </c>
      <c r="C49" s="12" t="s">
        <v>2754</v>
      </c>
      <c r="D49" s="12" t="s">
        <v>720</v>
      </c>
      <c r="E49" s="12" t="s">
        <v>2767</v>
      </c>
      <c r="F49" s="12" t="s">
        <v>2702</v>
      </c>
      <c r="G49" s="12" t="s">
        <v>60</v>
      </c>
      <c r="H49" s="12" t="s">
        <v>123</v>
      </c>
      <c r="I49" s="12" t="s">
        <v>123</v>
      </c>
    </row>
    <row r="50" spans="1:9" x14ac:dyDescent="0.3">
      <c r="A50" s="12" t="s">
        <v>2768</v>
      </c>
      <c r="B50" s="12" t="s">
        <v>376</v>
      </c>
      <c r="C50" s="12" t="s">
        <v>2754</v>
      </c>
      <c r="D50" s="12" t="s">
        <v>723</v>
      </c>
      <c r="E50" s="12" t="s">
        <v>2769</v>
      </c>
      <c r="F50" s="12" t="s">
        <v>2702</v>
      </c>
      <c r="G50" s="12" t="s">
        <v>60</v>
      </c>
      <c r="H50" s="12" t="s">
        <v>123</v>
      </c>
      <c r="I50" s="12" t="s">
        <v>123</v>
      </c>
    </row>
    <row r="51" spans="1:9" x14ac:dyDescent="0.3">
      <c r="A51" s="12" t="s">
        <v>2770</v>
      </c>
      <c r="B51" s="12" t="s">
        <v>435</v>
      </c>
      <c r="C51" s="12" t="s">
        <v>2754</v>
      </c>
      <c r="D51" s="12" t="s">
        <v>723</v>
      </c>
      <c r="E51" s="12" t="s">
        <v>2771</v>
      </c>
      <c r="F51" s="12" t="s">
        <v>2702</v>
      </c>
      <c r="G51" s="12" t="s">
        <v>60</v>
      </c>
      <c r="H51" s="12" t="s">
        <v>123</v>
      </c>
      <c r="I51" s="12" t="s">
        <v>123</v>
      </c>
    </row>
    <row r="52" spans="1:9" x14ac:dyDescent="0.3">
      <c r="A52" s="12" t="s">
        <v>2772</v>
      </c>
      <c r="B52" s="12" t="s">
        <v>26</v>
      </c>
      <c r="C52" s="12" t="s">
        <v>2754</v>
      </c>
      <c r="D52" s="12" t="s">
        <v>723</v>
      </c>
      <c r="E52" s="12" t="s">
        <v>2773</v>
      </c>
      <c r="F52" s="12" t="s">
        <v>2702</v>
      </c>
      <c r="G52" s="12" t="s">
        <v>60</v>
      </c>
      <c r="H52" s="12" t="s">
        <v>123</v>
      </c>
      <c r="I52" s="12" t="s">
        <v>123</v>
      </c>
    </row>
    <row r="53" spans="1:9" x14ac:dyDescent="0.3">
      <c r="A53" s="12" t="s">
        <v>2774</v>
      </c>
      <c r="B53" s="12" t="s">
        <v>379</v>
      </c>
      <c r="C53" s="12" t="s">
        <v>2754</v>
      </c>
      <c r="D53" s="12" t="s">
        <v>726</v>
      </c>
      <c r="E53" s="12" t="s">
        <v>2775</v>
      </c>
      <c r="F53" s="12" t="s">
        <v>2702</v>
      </c>
      <c r="G53" s="12" t="s">
        <v>60</v>
      </c>
      <c r="H53" s="12" t="s">
        <v>123</v>
      </c>
      <c r="I53" s="12" t="s">
        <v>123</v>
      </c>
    </row>
    <row r="54" spans="1:9" x14ac:dyDescent="0.3">
      <c r="A54" s="12" t="s">
        <v>2776</v>
      </c>
      <c r="B54" s="12" t="s">
        <v>385</v>
      </c>
      <c r="C54" s="12" t="s">
        <v>2754</v>
      </c>
      <c r="D54" s="12" t="s">
        <v>726</v>
      </c>
      <c r="E54" s="12" t="s">
        <v>2777</v>
      </c>
      <c r="F54" s="12" t="s">
        <v>2702</v>
      </c>
      <c r="G54" s="12" t="s">
        <v>60</v>
      </c>
      <c r="H54" s="12" t="s">
        <v>123</v>
      </c>
      <c r="I54" s="12" t="s">
        <v>123</v>
      </c>
    </row>
    <row r="55" spans="1:9" x14ac:dyDescent="0.3">
      <c r="A55" s="12" t="s">
        <v>2778</v>
      </c>
      <c r="B55" s="12" t="s">
        <v>475</v>
      </c>
      <c r="C55" s="12" t="s">
        <v>2754</v>
      </c>
      <c r="D55" s="12" t="s">
        <v>726</v>
      </c>
      <c r="E55" s="12" t="s">
        <v>2779</v>
      </c>
      <c r="F55" s="12" t="s">
        <v>2702</v>
      </c>
      <c r="G55" s="12" t="s">
        <v>60</v>
      </c>
      <c r="H55" s="12" t="s">
        <v>123</v>
      </c>
      <c r="I55" s="12" t="s">
        <v>123</v>
      </c>
    </row>
    <row r="56" spans="1:9" x14ac:dyDescent="0.3">
      <c r="A56" s="12" t="s">
        <v>2780</v>
      </c>
      <c r="B56" s="12" t="s">
        <v>478</v>
      </c>
      <c r="C56" s="12" t="s">
        <v>2754</v>
      </c>
      <c r="D56" s="12" t="s">
        <v>726</v>
      </c>
      <c r="E56" s="12" t="s">
        <v>2781</v>
      </c>
      <c r="F56" s="12" t="s">
        <v>2702</v>
      </c>
      <c r="G56" s="12" t="s">
        <v>60</v>
      </c>
      <c r="H56" s="12" t="s">
        <v>123</v>
      </c>
      <c r="I56" s="12" t="s">
        <v>123</v>
      </c>
    </row>
    <row r="57" spans="1:9" ht="28.8" x14ac:dyDescent="0.3">
      <c r="A57" s="12" t="s">
        <v>2782</v>
      </c>
      <c r="B57" s="12" t="s">
        <v>621</v>
      </c>
      <c r="C57" s="12" t="s">
        <v>2754</v>
      </c>
      <c r="D57" s="12" t="s">
        <v>713</v>
      </c>
      <c r="E57" s="12" t="s">
        <v>2783</v>
      </c>
      <c r="F57" s="12" t="s">
        <v>2702</v>
      </c>
      <c r="G57" s="12" t="s">
        <v>60</v>
      </c>
      <c r="H57" s="12" t="s">
        <v>123</v>
      </c>
      <c r="I57" s="12" t="s">
        <v>123</v>
      </c>
    </row>
    <row r="58" spans="1:9" ht="28.8" x14ac:dyDescent="0.3">
      <c r="A58" s="12" t="s">
        <v>2784</v>
      </c>
      <c r="B58" s="12" t="s">
        <v>631</v>
      </c>
      <c r="C58" s="12" t="s">
        <v>2754</v>
      </c>
      <c r="D58" s="12" t="s">
        <v>713</v>
      </c>
      <c r="E58" s="12" t="s">
        <v>2785</v>
      </c>
      <c r="F58" s="12" t="s">
        <v>2702</v>
      </c>
      <c r="G58" s="12" t="s">
        <v>60</v>
      </c>
      <c r="H58" s="12" t="s">
        <v>123</v>
      </c>
      <c r="I58" s="12" t="s">
        <v>123</v>
      </c>
    </row>
    <row r="59" spans="1:9" ht="28.8" x14ac:dyDescent="0.3">
      <c r="A59" s="12" t="s">
        <v>2786</v>
      </c>
      <c r="B59" s="12" t="s">
        <v>635</v>
      </c>
      <c r="C59" s="12" t="s">
        <v>2754</v>
      </c>
      <c r="D59" s="12" t="s">
        <v>713</v>
      </c>
      <c r="E59" s="12" t="s">
        <v>2787</v>
      </c>
      <c r="F59" s="12" t="s">
        <v>2702</v>
      </c>
      <c r="G59" s="12" t="s">
        <v>60</v>
      </c>
      <c r="H59" s="12" t="s">
        <v>123</v>
      </c>
      <c r="I59" s="12" t="s">
        <v>123</v>
      </c>
    </row>
    <row r="60" spans="1:9" ht="28.8" x14ac:dyDescent="0.3">
      <c r="A60" s="12" t="s">
        <v>2788</v>
      </c>
      <c r="B60" s="12" t="s">
        <v>639</v>
      </c>
      <c r="C60" s="12" t="s">
        <v>2754</v>
      </c>
      <c r="D60" s="12" t="s">
        <v>713</v>
      </c>
      <c r="E60" s="12" t="s">
        <v>2789</v>
      </c>
      <c r="F60" s="12" t="s">
        <v>2702</v>
      </c>
      <c r="G60" s="12" t="s">
        <v>60</v>
      </c>
      <c r="H60" s="12" t="s">
        <v>123</v>
      </c>
      <c r="I60" s="12" t="s">
        <v>123</v>
      </c>
    </row>
    <row r="61" spans="1:9" ht="28.8" x14ac:dyDescent="0.3">
      <c r="A61" s="12" t="s">
        <v>2790</v>
      </c>
      <c r="B61" s="12" t="s">
        <v>643</v>
      </c>
      <c r="C61" s="12" t="s">
        <v>2754</v>
      </c>
      <c r="D61" s="12" t="s">
        <v>713</v>
      </c>
      <c r="E61" s="12" t="s">
        <v>2791</v>
      </c>
      <c r="F61" s="12" t="s">
        <v>2702</v>
      </c>
      <c r="G61" s="12" t="s">
        <v>60</v>
      </c>
      <c r="H61" s="12" t="s">
        <v>123</v>
      </c>
      <c r="I61" s="12" t="s">
        <v>123</v>
      </c>
    </row>
    <row r="62" spans="1:9" ht="28.8" x14ac:dyDescent="0.3">
      <c r="A62" s="12" t="s">
        <v>2792</v>
      </c>
      <c r="B62" s="12" t="s">
        <v>647</v>
      </c>
      <c r="C62" s="12" t="s">
        <v>2754</v>
      </c>
      <c r="D62" s="12" t="s">
        <v>713</v>
      </c>
      <c r="E62" s="12" t="s">
        <v>2793</v>
      </c>
      <c r="F62" s="12" t="s">
        <v>2702</v>
      </c>
      <c r="G62" s="12" t="s">
        <v>60</v>
      </c>
      <c r="H62" s="12" t="s">
        <v>123</v>
      </c>
      <c r="I62" s="12" t="s">
        <v>123</v>
      </c>
    </row>
    <row r="63" spans="1:9" ht="28.8" x14ac:dyDescent="0.3">
      <c r="A63" s="12" t="s">
        <v>2794</v>
      </c>
      <c r="B63" s="12" t="s">
        <v>651</v>
      </c>
      <c r="C63" s="12" t="s">
        <v>2754</v>
      </c>
      <c r="D63" s="12" t="s">
        <v>713</v>
      </c>
      <c r="E63" s="12" t="s">
        <v>2795</v>
      </c>
      <c r="F63" s="12" t="s">
        <v>2702</v>
      </c>
      <c r="G63" s="12" t="s">
        <v>60</v>
      </c>
      <c r="H63" s="12" t="s">
        <v>123</v>
      </c>
      <c r="I63" s="12" t="s">
        <v>123</v>
      </c>
    </row>
    <row r="64" spans="1:9" ht="28.8" x14ac:dyDescent="0.3">
      <c r="A64" s="12" t="s">
        <v>2796</v>
      </c>
      <c r="B64" s="12" t="s">
        <v>233</v>
      </c>
      <c r="C64" s="12" t="s">
        <v>2754</v>
      </c>
      <c r="D64" s="12" t="s">
        <v>720</v>
      </c>
      <c r="E64" s="12" t="s">
        <v>2797</v>
      </c>
      <c r="F64" s="12" t="s">
        <v>2702</v>
      </c>
      <c r="G64" s="12" t="s">
        <v>60</v>
      </c>
      <c r="H64" s="12" t="s">
        <v>123</v>
      </c>
      <c r="I64" s="12" t="s">
        <v>123</v>
      </c>
    </row>
    <row r="65" spans="1:9" ht="28.8" x14ac:dyDescent="0.3">
      <c r="A65" s="12" t="s">
        <v>2798</v>
      </c>
      <c r="B65" s="12" t="s">
        <v>249</v>
      </c>
      <c r="C65" s="12" t="s">
        <v>2754</v>
      </c>
      <c r="D65" s="12" t="s">
        <v>720</v>
      </c>
      <c r="E65" s="12" t="s">
        <v>2799</v>
      </c>
      <c r="F65" s="12" t="s">
        <v>2702</v>
      </c>
      <c r="G65" s="12" t="s">
        <v>60</v>
      </c>
      <c r="H65" s="12" t="s">
        <v>123</v>
      </c>
      <c r="I65" s="12" t="s">
        <v>123</v>
      </c>
    </row>
    <row r="66" spans="1:9" ht="28.8" x14ac:dyDescent="0.3">
      <c r="A66" s="12" t="s">
        <v>2800</v>
      </c>
      <c r="B66" s="12" t="s">
        <v>213</v>
      </c>
      <c r="C66" s="12" t="s">
        <v>2754</v>
      </c>
      <c r="D66" s="12" t="s">
        <v>720</v>
      </c>
      <c r="E66" s="12" t="s">
        <v>2801</v>
      </c>
      <c r="F66" s="12" t="s">
        <v>2702</v>
      </c>
      <c r="G66" s="12" t="s">
        <v>60</v>
      </c>
      <c r="H66" s="12" t="s">
        <v>123</v>
      </c>
      <c r="I66" s="12" t="s">
        <v>123</v>
      </c>
    </row>
    <row r="67" spans="1:9" ht="28.8" x14ac:dyDescent="0.3">
      <c r="A67" s="12" t="s">
        <v>2802</v>
      </c>
      <c r="B67" s="12" t="s">
        <v>663</v>
      </c>
      <c r="C67" s="12" t="s">
        <v>2754</v>
      </c>
      <c r="D67" s="12" t="s">
        <v>720</v>
      </c>
      <c r="E67" s="12" t="s">
        <v>2803</v>
      </c>
      <c r="F67" s="12" t="s">
        <v>2702</v>
      </c>
      <c r="G67" s="12" t="s">
        <v>60</v>
      </c>
      <c r="H67" s="12" t="s">
        <v>123</v>
      </c>
      <c r="I67" s="12" t="s">
        <v>123</v>
      </c>
    </row>
    <row r="68" spans="1:9" ht="28.8" x14ac:dyDescent="0.3">
      <c r="A68" s="12" t="s">
        <v>2804</v>
      </c>
      <c r="B68" s="12" t="s">
        <v>283</v>
      </c>
      <c r="C68" s="12" t="s">
        <v>2754</v>
      </c>
      <c r="D68" s="12" t="s">
        <v>720</v>
      </c>
      <c r="E68" s="12" t="s">
        <v>2805</v>
      </c>
      <c r="F68" s="12" t="s">
        <v>2702</v>
      </c>
      <c r="G68" s="12" t="s">
        <v>60</v>
      </c>
      <c r="H68" s="12" t="s">
        <v>123</v>
      </c>
      <c r="I68" s="12" t="s">
        <v>123</v>
      </c>
    </row>
    <row r="69" spans="1:9" ht="28.8" x14ac:dyDescent="0.3">
      <c r="A69" s="12" t="s">
        <v>2806</v>
      </c>
      <c r="B69" s="12" t="s">
        <v>670</v>
      </c>
      <c r="C69" s="12" t="s">
        <v>2754</v>
      </c>
      <c r="D69" s="12" t="s">
        <v>720</v>
      </c>
      <c r="E69" s="12" t="s">
        <v>2807</v>
      </c>
      <c r="F69" s="12" t="s">
        <v>2702</v>
      </c>
      <c r="G69" s="12" t="s">
        <v>60</v>
      </c>
      <c r="H69" s="12" t="s">
        <v>123</v>
      </c>
      <c r="I69" s="12" t="s">
        <v>123</v>
      </c>
    </row>
    <row r="70" spans="1:9" ht="28.8" x14ac:dyDescent="0.3">
      <c r="A70" s="12" t="s">
        <v>2808</v>
      </c>
      <c r="B70" s="12" t="s">
        <v>37</v>
      </c>
      <c r="C70" s="12" t="s">
        <v>2754</v>
      </c>
      <c r="D70" s="12" t="s">
        <v>723</v>
      </c>
      <c r="E70" s="12" t="s">
        <v>2809</v>
      </c>
      <c r="F70" s="12" t="s">
        <v>2702</v>
      </c>
      <c r="G70" s="12" t="s">
        <v>60</v>
      </c>
      <c r="H70" s="12" t="s">
        <v>123</v>
      </c>
      <c r="I70" s="12" t="s">
        <v>123</v>
      </c>
    </row>
    <row r="71" spans="1:9" ht="28.8" x14ac:dyDescent="0.3">
      <c r="A71" s="12" t="s">
        <v>2810</v>
      </c>
      <c r="B71" s="12" t="s">
        <v>677</v>
      </c>
      <c r="C71" s="12" t="s">
        <v>2754</v>
      </c>
      <c r="D71" s="12" t="s">
        <v>723</v>
      </c>
      <c r="E71" s="12" t="s">
        <v>2811</v>
      </c>
      <c r="F71" s="12" t="s">
        <v>2702</v>
      </c>
      <c r="G71" s="12" t="s">
        <v>60</v>
      </c>
      <c r="H71" s="12" t="s">
        <v>123</v>
      </c>
      <c r="I71" s="12" t="s">
        <v>123</v>
      </c>
    </row>
    <row r="72" spans="1:9" ht="28.8" x14ac:dyDescent="0.3">
      <c r="A72" s="12" t="s">
        <v>2812</v>
      </c>
      <c r="B72" s="12" t="s">
        <v>681</v>
      </c>
      <c r="C72" s="12" t="s">
        <v>2754</v>
      </c>
      <c r="D72" s="12" t="s">
        <v>723</v>
      </c>
      <c r="E72" s="12" t="s">
        <v>2813</v>
      </c>
      <c r="F72" s="12" t="s">
        <v>2702</v>
      </c>
      <c r="G72" s="12" t="s">
        <v>60</v>
      </c>
      <c r="H72" s="12" t="s">
        <v>123</v>
      </c>
      <c r="I72" s="12" t="s">
        <v>123</v>
      </c>
    </row>
    <row r="73" spans="1:9" ht="28.8" x14ac:dyDescent="0.3">
      <c r="A73" s="12" t="s">
        <v>2814</v>
      </c>
      <c r="B73" s="12" t="s">
        <v>270</v>
      </c>
      <c r="C73" s="12" t="s">
        <v>2754</v>
      </c>
      <c r="D73" s="12" t="s">
        <v>723</v>
      </c>
      <c r="E73" s="12" t="s">
        <v>2815</v>
      </c>
      <c r="F73" s="12" t="s">
        <v>2702</v>
      </c>
      <c r="G73" s="12" t="s">
        <v>60</v>
      </c>
      <c r="H73" s="12" t="s">
        <v>123</v>
      </c>
      <c r="I73" s="12" t="s">
        <v>123</v>
      </c>
    </row>
    <row r="74" spans="1:9" ht="28.8" x14ac:dyDescent="0.3">
      <c r="A74" s="12" t="s">
        <v>2816</v>
      </c>
      <c r="B74" s="12" t="s">
        <v>276</v>
      </c>
      <c r="C74" s="12" t="s">
        <v>2754</v>
      </c>
      <c r="D74" s="12" t="s">
        <v>723</v>
      </c>
      <c r="E74" s="12" t="s">
        <v>2817</v>
      </c>
      <c r="F74" s="12" t="s">
        <v>2702</v>
      </c>
      <c r="G74" s="12" t="s">
        <v>60</v>
      </c>
      <c r="H74" s="12" t="s">
        <v>123</v>
      </c>
      <c r="I74" s="12" t="s">
        <v>123</v>
      </c>
    </row>
    <row r="75" spans="1:9" ht="28.8" x14ac:dyDescent="0.3">
      <c r="A75" s="12" t="s">
        <v>2818</v>
      </c>
      <c r="B75" s="12" t="s">
        <v>302</v>
      </c>
      <c r="C75" s="12" t="s">
        <v>2754</v>
      </c>
      <c r="D75" s="12" t="s">
        <v>723</v>
      </c>
      <c r="E75" s="12" t="s">
        <v>2819</v>
      </c>
      <c r="F75" s="12" t="s">
        <v>2702</v>
      </c>
      <c r="G75" s="12" t="s">
        <v>60</v>
      </c>
      <c r="H75" s="12" t="s">
        <v>123</v>
      </c>
      <c r="I75" s="12" t="s">
        <v>123</v>
      </c>
    </row>
    <row r="76" spans="1:9" ht="28.8" x14ac:dyDescent="0.3">
      <c r="A76" s="12" t="s">
        <v>2820</v>
      </c>
      <c r="B76" s="12" t="s">
        <v>691</v>
      </c>
      <c r="C76" s="12" t="s">
        <v>2754</v>
      </c>
      <c r="D76" s="12" t="s">
        <v>723</v>
      </c>
      <c r="E76" s="12" t="s">
        <v>2821</v>
      </c>
      <c r="F76" s="12" t="s">
        <v>2702</v>
      </c>
      <c r="G76" s="12" t="s">
        <v>60</v>
      </c>
      <c r="H76" s="12" t="s">
        <v>123</v>
      </c>
      <c r="I76" s="12" t="s">
        <v>123</v>
      </c>
    </row>
    <row r="77" spans="1:9" ht="28.8" x14ac:dyDescent="0.3">
      <c r="A77" s="12" t="s">
        <v>2822</v>
      </c>
      <c r="B77" s="12" t="s">
        <v>361</v>
      </c>
      <c r="C77" s="12" t="s">
        <v>2754</v>
      </c>
      <c r="D77" s="12" t="s">
        <v>723</v>
      </c>
      <c r="E77" s="12" t="s">
        <v>2823</v>
      </c>
      <c r="F77" s="12" t="s">
        <v>2702</v>
      </c>
      <c r="G77" s="12" t="s">
        <v>60</v>
      </c>
      <c r="H77" s="12" t="s">
        <v>123</v>
      </c>
      <c r="I77" s="12" t="s">
        <v>123</v>
      </c>
    </row>
  </sheetData>
  <mergeCells count="2">
    <mergeCell ref="A1:I1"/>
    <mergeCell ref="A2:I2"/>
  </mergeCell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38"/>
  <sheetViews>
    <sheetView showGridLines="0" workbookViewId="0">
      <selection sqref="A1:I1"/>
    </sheetView>
  </sheetViews>
  <sheetFormatPr defaultRowHeight="14.4" x14ac:dyDescent="0.3"/>
  <cols>
    <col min="1" max="1" width="13" customWidth="1"/>
    <col min="2" max="2" width="34" customWidth="1"/>
    <col min="3" max="3" width="30" customWidth="1"/>
    <col min="4" max="4" width="13" customWidth="1"/>
    <col min="5" max="6" width="30" customWidth="1"/>
    <col min="7" max="11" width="13" customWidth="1"/>
    <col min="12" max="12" width="24" customWidth="1"/>
  </cols>
  <sheetData>
    <row r="1" spans="1:9" ht="25.95" customHeight="1" x14ac:dyDescent="0.3">
      <c r="A1" s="32" t="s">
        <v>2824</v>
      </c>
      <c r="B1" s="32"/>
      <c r="C1" s="32"/>
      <c r="D1" s="32"/>
      <c r="E1" s="32"/>
      <c r="F1" s="32"/>
      <c r="G1" s="32"/>
      <c r="H1" s="32"/>
      <c r="I1" s="32"/>
    </row>
    <row r="2" spans="1:9" ht="34.049999999999997" customHeight="1" x14ac:dyDescent="0.3">
      <c r="A2" s="31" t="s">
        <v>2825</v>
      </c>
      <c r="B2" s="31"/>
      <c r="C2" s="31"/>
      <c r="D2" s="31"/>
      <c r="E2" s="31"/>
      <c r="F2" s="31"/>
      <c r="G2" s="31"/>
      <c r="H2" s="31"/>
      <c r="I2" s="31"/>
    </row>
    <row r="4" spans="1:9" ht="31.95" customHeight="1" x14ac:dyDescent="0.3">
      <c r="A4" s="3" t="s">
        <v>2826</v>
      </c>
      <c r="B4" s="3" t="s">
        <v>2827</v>
      </c>
      <c r="C4" s="3" t="s">
        <v>2828</v>
      </c>
      <c r="D4" s="3" t="s">
        <v>2829</v>
      </c>
      <c r="E4" s="3" t="s">
        <v>2830</v>
      </c>
      <c r="F4" s="3" t="s">
        <v>2831</v>
      </c>
      <c r="G4" s="3" t="s">
        <v>807</v>
      </c>
      <c r="H4" s="3" t="s">
        <v>211</v>
      </c>
      <c r="I4" s="3" t="s">
        <v>2832</v>
      </c>
    </row>
    <row r="5" spans="1:9" x14ac:dyDescent="0.3">
      <c r="A5" s="4" t="s">
        <v>2833</v>
      </c>
      <c r="B5" s="4" t="s">
        <v>2834</v>
      </c>
      <c r="C5" s="4">
        <v>1</v>
      </c>
      <c r="D5" s="4">
        <v>1</v>
      </c>
      <c r="E5" s="4">
        <v>1</v>
      </c>
      <c r="F5" s="4">
        <v>0</v>
      </c>
      <c r="G5" s="4">
        <v>0</v>
      </c>
      <c r="H5" s="4">
        <v>0</v>
      </c>
      <c r="I5" s="4">
        <v>0</v>
      </c>
    </row>
    <row r="6" spans="1:9" ht="24" x14ac:dyDescent="0.3">
      <c r="A6" s="4" t="s">
        <v>2835</v>
      </c>
      <c r="B6" s="4" t="s">
        <v>2836</v>
      </c>
      <c r="C6" s="4">
        <v>1</v>
      </c>
      <c r="D6" s="4">
        <v>1</v>
      </c>
      <c r="E6" s="4">
        <v>1</v>
      </c>
      <c r="F6" s="4">
        <v>0</v>
      </c>
      <c r="G6" s="4">
        <v>1</v>
      </c>
      <c r="H6" s="4">
        <v>0</v>
      </c>
      <c r="I6" s="4">
        <v>1</v>
      </c>
    </row>
    <row r="7" spans="1:9" x14ac:dyDescent="0.3">
      <c r="A7" s="4" t="s">
        <v>2837</v>
      </c>
      <c r="B7" s="4" t="s">
        <v>2838</v>
      </c>
      <c r="C7" s="4">
        <v>1</v>
      </c>
      <c r="D7" s="4">
        <v>1</v>
      </c>
      <c r="E7" s="4">
        <v>1</v>
      </c>
      <c r="F7" s="4">
        <v>0</v>
      </c>
      <c r="G7" s="4">
        <v>0</v>
      </c>
      <c r="H7" s="4">
        <v>0</v>
      </c>
      <c r="I7" s="4">
        <v>0</v>
      </c>
    </row>
    <row r="8" spans="1:9" ht="24" x14ac:dyDescent="0.3">
      <c r="A8" s="4" t="s">
        <v>2839</v>
      </c>
      <c r="B8" s="4" t="s">
        <v>2840</v>
      </c>
      <c r="C8" s="4">
        <v>1</v>
      </c>
      <c r="D8" s="4">
        <v>1</v>
      </c>
      <c r="E8" s="4">
        <v>1</v>
      </c>
      <c r="F8" s="4">
        <v>0</v>
      </c>
      <c r="G8" s="4">
        <v>0</v>
      </c>
      <c r="H8" s="4">
        <v>0</v>
      </c>
      <c r="I8" s="4">
        <v>1</v>
      </c>
    </row>
    <row r="9" spans="1:9" ht="24" x14ac:dyDescent="0.3">
      <c r="A9" s="4" t="s">
        <v>2841</v>
      </c>
      <c r="B9" s="4" t="s">
        <v>2842</v>
      </c>
      <c r="C9" s="4">
        <v>1</v>
      </c>
      <c r="D9" s="4">
        <v>1</v>
      </c>
      <c r="E9" s="4">
        <v>1</v>
      </c>
      <c r="F9" s="4">
        <v>1</v>
      </c>
      <c r="G9" s="4">
        <v>1</v>
      </c>
      <c r="H9" s="4">
        <v>0</v>
      </c>
      <c r="I9" s="4">
        <v>1</v>
      </c>
    </row>
    <row r="10" spans="1:9" x14ac:dyDescent="0.3">
      <c r="A10" s="4" t="s">
        <v>2843</v>
      </c>
      <c r="B10" s="4" t="s">
        <v>2844</v>
      </c>
      <c r="C10" s="4">
        <v>1</v>
      </c>
      <c r="D10" s="4">
        <v>1</v>
      </c>
      <c r="E10" s="4">
        <v>1</v>
      </c>
      <c r="F10" s="4">
        <v>1</v>
      </c>
      <c r="G10" s="4">
        <v>1</v>
      </c>
      <c r="H10" s="4">
        <v>1</v>
      </c>
      <c r="I10" s="4">
        <v>1</v>
      </c>
    </row>
    <row r="11" spans="1:9" ht="24" x14ac:dyDescent="0.3">
      <c r="A11" s="4" t="s">
        <v>2845</v>
      </c>
      <c r="B11" s="4" t="s">
        <v>2846</v>
      </c>
      <c r="C11" s="4">
        <v>1</v>
      </c>
      <c r="D11" s="4">
        <v>1</v>
      </c>
      <c r="E11" s="4">
        <v>1</v>
      </c>
      <c r="F11" s="4">
        <v>1</v>
      </c>
      <c r="G11" s="4">
        <v>0</v>
      </c>
      <c r="H11" s="4">
        <v>0</v>
      </c>
      <c r="I11" s="4">
        <v>0</v>
      </c>
    </row>
    <row r="12" spans="1:9" x14ac:dyDescent="0.3">
      <c r="A12" s="4" t="s">
        <v>2847</v>
      </c>
      <c r="B12" s="4" t="s">
        <v>2848</v>
      </c>
      <c r="C12" s="4">
        <v>1</v>
      </c>
      <c r="D12" s="4">
        <v>1</v>
      </c>
      <c r="E12" s="4">
        <v>1</v>
      </c>
      <c r="F12" s="4">
        <v>0</v>
      </c>
      <c r="G12" s="4">
        <v>0</v>
      </c>
      <c r="H12" s="4">
        <v>0</v>
      </c>
      <c r="I12" s="4">
        <v>0</v>
      </c>
    </row>
    <row r="13" spans="1:9" x14ac:dyDescent="0.3">
      <c r="A13" s="4" t="s">
        <v>2849</v>
      </c>
      <c r="B13" s="4" t="s">
        <v>2850</v>
      </c>
      <c r="C13" s="4">
        <v>1</v>
      </c>
      <c r="D13" s="4">
        <v>1</v>
      </c>
      <c r="E13" s="4">
        <v>1</v>
      </c>
      <c r="F13" s="4">
        <v>1</v>
      </c>
      <c r="G13" s="4">
        <v>1</v>
      </c>
      <c r="H13" s="4">
        <v>0</v>
      </c>
      <c r="I13" s="4">
        <v>1</v>
      </c>
    </row>
    <row r="14" spans="1:9" ht="24" x14ac:dyDescent="0.3">
      <c r="A14" s="4" t="s">
        <v>2851</v>
      </c>
      <c r="B14" s="4" t="s">
        <v>2852</v>
      </c>
      <c r="C14" s="4">
        <v>0</v>
      </c>
      <c r="D14" s="4">
        <v>0</v>
      </c>
      <c r="E14" s="4">
        <v>0</v>
      </c>
      <c r="F14" s="4">
        <v>1</v>
      </c>
      <c r="G14" s="4">
        <v>1</v>
      </c>
      <c r="H14" s="4">
        <v>1</v>
      </c>
      <c r="I14" s="4">
        <v>1</v>
      </c>
    </row>
    <row r="17" spans="1:12" ht="25.95" customHeight="1" x14ac:dyDescent="0.3">
      <c r="A17" s="33" t="s">
        <v>2853</v>
      </c>
      <c r="B17" s="33"/>
      <c r="C17" s="33"/>
      <c r="D17" s="33"/>
      <c r="E17" s="33"/>
      <c r="F17" s="33"/>
      <c r="G17" s="33"/>
      <c r="H17" s="33"/>
      <c r="I17" s="33"/>
      <c r="J17" s="33"/>
      <c r="K17" s="33"/>
      <c r="L17" s="33"/>
    </row>
    <row r="18" spans="1:12" ht="34.049999999999997" customHeight="1" x14ac:dyDescent="0.3">
      <c r="A18" s="31" t="s">
        <v>2854</v>
      </c>
      <c r="B18" s="31"/>
      <c r="C18" s="31"/>
      <c r="D18" s="31"/>
      <c r="E18" s="31"/>
      <c r="F18" s="31"/>
      <c r="G18" s="31"/>
      <c r="H18" s="31"/>
      <c r="I18" s="31"/>
      <c r="J18" s="31"/>
      <c r="K18" s="31"/>
      <c r="L18" s="31"/>
    </row>
    <row r="20" spans="1:12" ht="31.95" customHeight="1" x14ac:dyDescent="0.3">
      <c r="A20" s="3" t="s">
        <v>2826</v>
      </c>
      <c r="B20" s="3" t="s">
        <v>2855</v>
      </c>
      <c r="C20" s="3" t="s">
        <v>2828</v>
      </c>
      <c r="D20" s="3" t="s">
        <v>2829</v>
      </c>
      <c r="E20" s="3" t="s">
        <v>2830</v>
      </c>
      <c r="F20" s="3" t="s">
        <v>2856</v>
      </c>
      <c r="G20" s="3" t="s">
        <v>2831</v>
      </c>
      <c r="H20" s="3" t="s">
        <v>807</v>
      </c>
      <c r="I20" s="3" t="s">
        <v>2832</v>
      </c>
      <c r="J20" s="3" t="s">
        <v>2857</v>
      </c>
      <c r="K20" s="3" t="s">
        <v>2858</v>
      </c>
      <c r="L20" s="3" t="s">
        <v>57</v>
      </c>
    </row>
    <row r="21" spans="1:12" ht="24" x14ac:dyDescent="0.3">
      <c r="A21" s="4" t="s">
        <v>2859</v>
      </c>
      <c r="B21" s="4" t="s">
        <v>2860</v>
      </c>
      <c r="C21" s="4">
        <v>0</v>
      </c>
      <c r="D21" s="4">
        <v>0</v>
      </c>
      <c r="E21" s="4">
        <v>0</v>
      </c>
      <c r="F21" s="4">
        <v>1</v>
      </c>
      <c r="G21" s="4">
        <v>0</v>
      </c>
      <c r="H21" s="4">
        <v>1</v>
      </c>
      <c r="I21" s="4">
        <v>0</v>
      </c>
      <c r="J21" s="4">
        <v>1</v>
      </c>
      <c r="K21" s="4">
        <v>1</v>
      </c>
      <c r="L21" s="4" t="s">
        <v>2861</v>
      </c>
    </row>
    <row r="22" spans="1:12" ht="24" x14ac:dyDescent="0.3">
      <c r="A22" s="4" t="s">
        <v>2862</v>
      </c>
      <c r="B22" s="4" t="s">
        <v>2863</v>
      </c>
      <c r="C22" s="4">
        <v>1</v>
      </c>
      <c r="D22" s="4">
        <v>1</v>
      </c>
      <c r="E22" s="4">
        <v>1</v>
      </c>
      <c r="F22" s="4">
        <v>1</v>
      </c>
      <c r="G22" s="4">
        <v>0</v>
      </c>
      <c r="H22" s="4">
        <v>0</v>
      </c>
      <c r="I22" s="4">
        <v>0</v>
      </c>
      <c r="J22" s="4">
        <v>0</v>
      </c>
      <c r="K22" s="4">
        <v>1</v>
      </c>
      <c r="L22" s="4" t="s">
        <v>2861</v>
      </c>
    </row>
    <row r="23" spans="1:12" ht="24" x14ac:dyDescent="0.3">
      <c r="A23" s="4" t="s">
        <v>2864</v>
      </c>
      <c r="B23" s="4" t="s">
        <v>2865</v>
      </c>
      <c r="C23" s="4">
        <v>1</v>
      </c>
      <c r="D23" s="4">
        <v>1</v>
      </c>
      <c r="E23" s="4">
        <v>1</v>
      </c>
      <c r="F23" s="4">
        <v>1</v>
      </c>
      <c r="G23" s="4">
        <v>0</v>
      </c>
      <c r="H23" s="4">
        <v>0</v>
      </c>
      <c r="I23" s="4">
        <v>0</v>
      </c>
      <c r="J23" s="4">
        <v>1</v>
      </c>
      <c r="K23" s="4">
        <v>0</v>
      </c>
      <c r="L23" s="4" t="s">
        <v>2861</v>
      </c>
    </row>
    <row r="24" spans="1:12" ht="24" x14ac:dyDescent="0.3">
      <c r="A24" s="4" t="s">
        <v>2866</v>
      </c>
      <c r="B24" s="4" t="s">
        <v>2867</v>
      </c>
      <c r="C24" s="4">
        <v>1</v>
      </c>
      <c r="D24" s="4">
        <v>1</v>
      </c>
      <c r="E24" s="4">
        <v>1</v>
      </c>
      <c r="F24" s="4">
        <v>1</v>
      </c>
      <c r="G24" s="4">
        <v>0</v>
      </c>
      <c r="H24" s="4">
        <v>1</v>
      </c>
      <c r="I24" s="4">
        <v>0</v>
      </c>
      <c r="J24" s="4">
        <v>1</v>
      </c>
      <c r="K24" s="4">
        <v>0</v>
      </c>
      <c r="L24" s="4" t="s">
        <v>2861</v>
      </c>
    </row>
    <row r="25" spans="1:12" ht="24" x14ac:dyDescent="0.3">
      <c r="A25" s="4" t="s">
        <v>2868</v>
      </c>
      <c r="B25" s="4" t="s">
        <v>2869</v>
      </c>
      <c r="C25" s="4">
        <v>1</v>
      </c>
      <c r="D25" s="4">
        <v>0</v>
      </c>
      <c r="E25" s="4">
        <v>1</v>
      </c>
      <c r="F25" s="4">
        <v>1</v>
      </c>
      <c r="G25" s="4">
        <v>1</v>
      </c>
      <c r="H25" s="4">
        <v>1</v>
      </c>
      <c r="I25" s="4">
        <v>1</v>
      </c>
      <c r="J25" s="4">
        <v>1</v>
      </c>
      <c r="K25" s="4">
        <v>1</v>
      </c>
      <c r="L25" s="4" t="s">
        <v>2861</v>
      </c>
    </row>
    <row r="26" spans="1:12" ht="24" x14ac:dyDescent="0.3">
      <c r="A26" s="4" t="s">
        <v>2870</v>
      </c>
      <c r="B26" s="4" t="s">
        <v>2871</v>
      </c>
      <c r="C26" s="4">
        <v>0</v>
      </c>
      <c r="D26" s="4">
        <v>0</v>
      </c>
      <c r="E26" s="4">
        <v>0</v>
      </c>
      <c r="F26" s="4">
        <v>0</v>
      </c>
      <c r="G26" s="4">
        <v>1</v>
      </c>
      <c r="H26" s="4">
        <v>1</v>
      </c>
      <c r="I26" s="4">
        <v>1</v>
      </c>
      <c r="J26" s="4">
        <v>1</v>
      </c>
      <c r="K26" s="4">
        <v>0</v>
      </c>
      <c r="L26" s="4" t="s">
        <v>2861</v>
      </c>
    </row>
    <row r="27" spans="1:12" ht="24" x14ac:dyDescent="0.3">
      <c r="A27" s="4" t="s">
        <v>2872</v>
      </c>
      <c r="B27" s="4" t="s">
        <v>2873</v>
      </c>
      <c r="C27" s="4">
        <v>1</v>
      </c>
      <c r="D27" s="4">
        <v>1</v>
      </c>
      <c r="E27" s="4">
        <v>1</v>
      </c>
      <c r="F27" s="4">
        <v>0</v>
      </c>
      <c r="G27" s="4">
        <v>1</v>
      </c>
      <c r="H27" s="4">
        <v>1</v>
      </c>
      <c r="I27" s="4">
        <v>1</v>
      </c>
      <c r="J27" s="4">
        <v>1</v>
      </c>
      <c r="K27" s="4">
        <v>0</v>
      </c>
      <c r="L27" s="4" t="s">
        <v>2861</v>
      </c>
    </row>
    <row r="28" spans="1:12" ht="24" x14ac:dyDescent="0.3">
      <c r="A28" s="4" t="s">
        <v>2874</v>
      </c>
      <c r="B28" s="4" t="s">
        <v>2875</v>
      </c>
      <c r="C28" s="4">
        <v>0</v>
      </c>
      <c r="D28" s="4">
        <v>0</v>
      </c>
      <c r="E28" s="4">
        <v>0</v>
      </c>
      <c r="F28" s="4">
        <v>1</v>
      </c>
      <c r="G28" s="4">
        <v>1</v>
      </c>
      <c r="H28" s="4">
        <v>1</v>
      </c>
      <c r="I28" s="4">
        <v>0</v>
      </c>
      <c r="J28" s="4">
        <v>1</v>
      </c>
      <c r="K28" s="4">
        <v>0</v>
      </c>
      <c r="L28" s="4" t="s">
        <v>2861</v>
      </c>
    </row>
    <row r="31" spans="1:12" ht="25.95" customHeight="1" x14ac:dyDescent="0.3">
      <c r="A31" s="32" t="s">
        <v>2876</v>
      </c>
      <c r="B31" s="32"/>
      <c r="C31" s="32"/>
      <c r="D31" s="32"/>
      <c r="E31" s="32"/>
      <c r="F31" s="32"/>
    </row>
    <row r="32" spans="1:12" ht="34.049999999999997" customHeight="1" x14ac:dyDescent="0.3">
      <c r="A32" s="31" t="s">
        <v>2877</v>
      </c>
      <c r="B32" s="31"/>
      <c r="C32" s="31"/>
      <c r="D32" s="31"/>
      <c r="E32" s="31"/>
      <c r="F32" s="31"/>
    </row>
    <row r="34" spans="1:6" ht="31.95" customHeight="1" x14ac:dyDescent="0.3">
      <c r="A34" s="3" t="s">
        <v>2878</v>
      </c>
      <c r="B34" s="3" t="s">
        <v>2879</v>
      </c>
      <c r="C34" s="3" t="s">
        <v>2880</v>
      </c>
      <c r="D34" s="3" t="s">
        <v>2881</v>
      </c>
      <c r="E34" s="3" t="s">
        <v>2882</v>
      </c>
      <c r="F34" s="3" t="s">
        <v>2883</v>
      </c>
    </row>
    <row r="35" spans="1:6" ht="36" x14ac:dyDescent="0.3">
      <c r="A35" s="4" t="s">
        <v>2884</v>
      </c>
      <c r="B35" s="4" t="s">
        <v>2885</v>
      </c>
      <c r="C35" s="4" t="s">
        <v>2886</v>
      </c>
      <c r="D35" s="4" t="s">
        <v>2887</v>
      </c>
      <c r="E35" s="4" t="s">
        <v>2888</v>
      </c>
      <c r="F35" s="4" t="s">
        <v>2889</v>
      </c>
    </row>
    <row r="36" spans="1:6" ht="24" x14ac:dyDescent="0.3">
      <c r="A36" s="4" t="s">
        <v>2890</v>
      </c>
      <c r="B36" s="4" t="s">
        <v>2891</v>
      </c>
      <c r="C36" s="4" t="s">
        <v>2892</v>
      </c>
      <c r="D36" s="4" t="s">
        <v>2893</v>
      </c>
      <c r="E36" s="4" t="s">
        <v>2894</v>
      </c>
      <c r="F36" s="4" t="s">
        <v>2895</v>
      </c>
    </row>
    <row r="37" spans="1:6" ht="24" x14ac:dyDescent="0.3">
      <c r="A37" s="4" t="s">
        <v>2896</v>
      </c>
      <c r="B37" s="4" t="s">
        <v>2897</v>
      </c>
      <c r="C37" s="4" t="s">
        <v>2898</v>
      </c>
      <c r="D37" s="4" t="s">
        <v>2899</v>
      </c>
      <c r="E37" s="4" t="s">
        <v>2900</v>
      </c>
      <c r="F37" s="4" t="s">
        <v>2901</v>
      </c>
    </row>
    <row r="38" spans="1:6" ht="24" x14ac:dyDescent="0.3">
      <c r="A38" s="4" t="s">
        <v>2902</v>
      </c>
      <c r="B38" s="4" t="s">
        <v>2903</v>
      </c>
      <c r="C38" s="4" t="s">
        <v>2904</v>
      </c>
      <c r="D38" s="4" t="s">
        <v>2905</v>
      </c>
      <c r="E38" s="4" t="s">
        <v>2906</v>
      </c>
      <c r="F38" s="4" t="s">
        <v>2907</v>
      </c>
    </row>
  </sheetData>
  <mergeCells count="6">
    <mergeCell ref="A32:F32"/>
    <mergeCell ref="A1:I1"/>
    <mergeCell ref="A2:I2"/>
    <mergeCell ref="A17:L17"/>
    <mergeCell ref="A18:L18"/>
    <mergeCell ref="A31:F31"/>
  </mergeCells>
  <conditionalFormatting sqref="C5:I14">
    <cfRule type="colorScale" priority="1">
      <colorScale>
        <cfvo type="min"/>
        <cfvo type="percentile" val="50"/>
        <cfvo type="max"/>
        <color rgb="FFFFFFFF"/>
        <color rgb="FFFFF2CC"/>
        <color rgb="FFD9EAD3"/>
      </colorScale>
    </cfRule>
  </conditionalFormatting>
  <pageMargins left="0.7" right="0.7" top="0.75" bottom="0.75" header="0.3" footer="0.3"/>
  <tableParts count="3">
    <tablePart r:id="rId1"/>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8"/>
  <sheetViews>
    <sheetView showGridLines="0" workbookViewId="0">
      <selection sqref="A1:G1"/>
    </sheetView>
  </sheetViews>
  <sheetFormatPr defaultRowHeight="14.4" x14ac:dyDescent="0.3"/>
  <cols>
    <col min="1" max="1" width="24" customWidth="1"/>
    <col min="2" max="5" width="34" customWidth="1"/>
    <col min="6" max="6" width="24" customWidth="1"/>
    <col min="7" max="7" width="18" customWidth="1"/>
  </cols>
  <sheetData>
    <row r="1" spans="1:7" ht="25.95" customHeight="1" x14ac:dyDescent="0.3">
      <c r="A1" s="32" t="s">
        <v>2908</v>
      </c>
      <c r="B1" s="32"/>
      <c r="C1" s="32"/>
      <c r="D1" s="32"/>
      <c r="E1" s="32"/>
      <c r="F1" s="32"/>
      <c r="G1" s="32"/>
    </row>
    <row r="2" spans="1:7" ht="34.049999999999997" customHeight="1" x14ac:dyDescent="0.3">
      <c r="A2" s="31" t="s">
        <v>2909</v>
      </c>
      <c r="B2" s="31"/>
      <c r="C2" s="31"/>
      <c r="D2" s="31"/>
      <c r="E2" s="31"/>
      <c r="F2" s="31"/>
      <c r="G2" s="31"/>
    </row>
    <row r="4" spans="1:7" ht="31.95" customHeight="1" x14ac:dyDescent="0.3">
      <c r="A4" s="3" t="s">
        <v>2910</v>
      </c>
      <c r="B4" s="3" t="s">
        <v>2911</v>
      </c>
      <c r="C4" s="3" t="s">
        <v>2912</v>
      </c>
      <c r="D4" s="3" t="s">
        <v>2913</v>
      </c>
      <c r="E4" s="3" t="s">
        <v>2914</v>
      </c>
      <c r="F4" s="3" t="s">
        <v>2915</v>
      </c>
      <c r="G4" s="3" t="s">
        <v>2916</v>
      </c>
    </row>
    <row r="5" spans="1:7" ht="36" x14ac:dyDescent="0.3">
      <c r="A5" s="4" t="s">
        <v>2917</v>
      </c>
      <c r="B5" s="4" t="s">
        <v>2918</v>
      </c>
      <c r="C5" s="4" t="s">
        <v>2919</v>
      </c>
      <c r="D5" s="4" t="s">
        <v>2920</v>
      </c>
      <c r="E5" s="4" t="s">
        <v>2921</v>
      </c>
      <c r="F5" s="4" t="s">
        <v>2922</v>
      </c>
      <c r="G5" s="4" t="s">
        <v>2923</v>
      </c>
    </row>
    <row r="6" spans="1:7" ht="36" x14ac:dyDescent="0.3">
      <c r="A6" s="4" t="s">
        <v>2924</v>
      </c>
      <c r="B6" s="4" t="s">
        <v>2925</v>
      </c>
      <c r="C6" s="4" t="s">
        <v>2926</v>
      </c>
      <c r="D6" s="4" t="s">
        <v>2927</v>
      </c>
      <c r="E6" s="4" t="s">
        <v>2928</v>
      </c>
      <c r="F6" s="4" t="s">
        <v>2929</v>
      </c>
      <c r="G6" s="4" t="s">
        <v>2923</v>
      </c>
    </row>
    <row r="7" spans="1:7" ht="36" x14ac:dyDescent="0.3">
      <c r="A7" s="4" t="s">
        <v>2930</v>
      </c>
      <c r="B7" s="4" t="s">
        <v>2931</v>
      </c>
      <c r="C7" s="4" t="s">
        <v>2932</v>
      </c>
      <c r="D7" s="4" t="s">
        <v>2933</v>
      </c>
      <c r="E7" s="4" t="s">
        <v>2934</v>
      </c>
      <c r="F7" s="4" t="s">
        <v>2935</v>
      </c>
      <c r="G7" s="4" t="s">
        <v>2923</v>
      </c>
    </row>
    <row r="8" spans="1:7" ht="36" x14ac:dyDescent="0.3">
      <c r="A8" s="4" t="s">
        <v>2936</v>
      </c>
      <c r="B8" s="4" t="s">
        <v>2937</v>
      </c>
      <c r="C8" s="4" t="s">
        <v>2938</v>
      </c>
      <c r="D8" s="4" t="s">
        <v>2939</v>
      </c>
      <c r="E8" s="4" t="s">
        <v>2940</v>
      </c>
      <c r="F8" s="4" t="s">
        <v>2941</v>
      </c>
      <c r="G8" s="4" t="s">
        <v>2923</v>
      </c>
    </row>
    <row r="9" spans="1:7" ht="36" x14ac:dyDescent="0.3">
      <c r="A9" s="4" t="s">
        <v>2942</v>
      </c>
      <c r="B9" s="4" t="s">
        <v>2943</v>
      </c>
      <c r="C9" s="4" t="s">
        <v>2944</v>
      </c>
      <c r="D9" s="4" t="s">
        <v>2945</v>
      </c>
      <c r="E9" s="4" t="s">
        <v>2946</v>
      </c>
      <c r="F9" s="4" t="s">
        <v>2947</v>
      </c>
      <c r="G9" s="4" t="s">
        <v>2923</v>
      </c>
    </row>
    <row r="10" spans="1:7" ht="36" x14ac:dyDescent="0.3">
      <c r="A10" s="4" t="s">
        <v>2948</v>
      </c>
      <c r="B10" s="4" t="s">
        <v>2949</v>
      </c>
      <c r="C10" s="4" t="s">
        <v>2950</v>
      </c>
      <c r="D10" s="4" t="s">
        <v>2951</v>
      </c>
      <c r="E10" s="4" t="s">
        <v>2952</v>
      </c>
      <c r="F10" s="4" t="s">
        <v>2953</v>
      </c>
      <c r="G10" s="4" t="s">
        <v>2923</v>
      </c>
    </row>
    <row r="11" spans="1:7" ht="36" x14ac:dyDescent="0.3">
      <c r="A11" s="4" t="s">
        <v>2954</v>
      </c>
      <c r="B11" s="4" t="s">
        <v>2955</v>
      </c>
      <c r="C11" s="4" t="s">
        <v>2956</v>
      </c>
      <c r="D11" s="4" t="s">
        <v>2957</v>
      </c>
      <c r="E11" s="4" t="s">
        <v>2958</v>
      </c>
      <c r="F11" s="4" t="s">
        <v>2959</v>
      </c>
      <c r="G11" s="4" t="s">
        <v>2923</v>
      </c>
    </row>
    <row r="12" spans="1:7" ht="36" x14ac:dyDescent="0.3">
      <c r="A12" s="4" t="s">
        <v>2960</v>
      </c>
      <c r="B12" s="4" t="s">
        <v>2961</v>
      </c>
      <c r="C12" s="4" t="s">
        <v>2962</v>
      </c>
      <c r="D12" s="4" t="s">
        <v>2963</v>
      </c>
      <c r="E12" s="4" t="s">
        <v>2964</v>
      </c>
      <c r="F12" s="4" t="s">
        <v>2965</v>
      </c>
      <c r="G12" s="4" t="s">
        <v>2923</v>
      </c>
    </row>
    <row r="15" spans="1:7" ht="25.95" customHeight="1" x14ac:dyDescent="0.3">
      <c r="A15" s="33" t="s">
        <v>2966</v>
      </c>
      <c r="B15" s="33"/>
      <c r="C15" s="33"/>
      <c r="D15" s="33"/>
      <c r="E15" s="33"/>
      <c r="F15" s="33"/>
      <c r="G15" s="33"/>
    </row>
    <row r="16" spans="1:7" ht="34.049999999999997" customHeight="1" x14ac:dyDescent="0.3">
      <c r="A16" s="31" t="s">
        <v>2967</v>
      </c>
      <c r="B16" s="31"/>
      <c r="C16" s="31"/>
      <c r="D16" s="31"/>
      <c r="E16" s="31"/>
      <c r="F16" s="31"/>
      <c r="G16" s="31"/>
    </row>
    <row r="18" spans="1:7" ht="31.95" customHeight="1" x14ac:dyDescent="0.3">
      <c r="A18" s="3" t="s">
        <v>2968</v>
      </c>
      <c r="B18" s="3" t="s">
        <v>2969</v>
      </c>
      <c r="C18" s="3" t="s">
        <v>2970</v>
      </c>
      <c r="D18" s="3" t="s">
        <v>2971</v>
      </c>
      <c r="E18" s="3" t="s">
        <v>2972</v>
      </c>
      <c r="F18" s="3" t="s">
        <v>2973</v>
      </c>
      <c r="G18" s="3" t="s">
        <v>2974</v>
      </c>
    </row>
    <row r="19" spans="1:7" ht="24" x14ac:dyDescent="0.3">
      <c r="A19" s="4" t="s">
        <v>2975</v>
      </c>
      <c r="B19" s="4" t="s">
        <v>2976</v>
      </c>
      <c r="C19" s="4" t="s">
        <v>2977</v>
      </c>
      <c r="D19" s="4" t="s">
        <v>2978</v>
      </c>
      <c r="E19" s="4" t="s">
        <v>2979</v>
      </c>
      <c r="F19" s="4" t="s">
        <v>2980</v>
      </c>
      <c r="G19" s="4" t="s">
        <v>2893</v>
      </c>
    </row>
    <row r="20" spans="1:7" ht="24" x14ac:dyDescent="0.3">
      <c r="A20" s="4" t="s">
        <v>2981</v>
      </c>
      <c r="B20" s="4" t="s">
        <v>2982</v>
      </c>
      <c r="C20" s="4" t="s">
        <v>2983</v>
      </c>
      <c r="D20" s="4" t="s">
        <v>2984</v>
      </c>
      <c r="E20" s="4" t="s">
        <v>2985</v>
      </c>
      <c r="F20" s="4" t="s">
        <v>2986</v>
      </c>
      <c r="G20" s="4" t="s">
        <v>2893</v>
      </c>
    </row>
    <row r="21" spans="1:7" ht="24" x14ac:dyDescent="0.3">
      <c r="A21" s="4" t="s">
        <v>2987</v>
      </c>
      <c r="B21" s="4" t="s">
        <v>2988</v>
      </c>
      <c r="C21" s="4" t="s">
        <v>2989</v>
      </c>
      <c r="D21" s="4" t="s">
        <v>2990</v>
      </c>
      <c r="E21" s="4" t="s">
        <v>2991</v>
      </c>
      <c r="F21" s="4" t="s">
        <v>2980</v>
      </c>
      <c r="G21" s="4" t="s">
        <v>2905</v>
      </c>
    </row>
    <row r="22" spans="1:7" ht="24" x14ac:dyDescent="0.3">
      <c r="A22" s="4" t="s">
        <v>2992</v>
      </c>
      <c r="B22" s="4" t="s">
        <v>2993</v>
      </c>
      <c r="C22" s="4" t="s">
        <v>2994</v>
      </c>
      <c r="D22" s="4" t="s">
        <v>2995</v>
      </c>
      <c r="E22" s="4" t="s">
        <v>2996</v>
      </c>
      <c r="F22" s="4" t="s">
        <v>2997</v>
      </c>
      <c r="G22" s="4" t="s">
        <v>2893</v>
      </c>
    </row>
    <row r="23" spans="1:7" ht="24" x14ac:dyDescent="0.3">
      <c r="A23" s="4" t="s">
        <v>2998</v>
      </c>
      <c r="B23" s="4" t="s">
        <v>2999</v>
      </c>
      <c r="C23" s="4" t="s">
        <v>3000</v>
      </c>
      <c r="D23" s="4" t="s">
        <v>3001</v>
      </c>
      <c r="E23" s="4" t="s">
        <v>3002</v>
      </c>
      <c r="F23" s="4" t="s">
        <v>3003</v>
      </c>
      <c r="G23" s="4" t="s">
        <v>2893</v>
      </c>
    </row>
    <row r="24" spans="1:7" ht="24" x14ac:dyDescent="0.3">
      <c r="A24" s="4" t="s">
        <v>3004</v>
      </c>
      <c r="B24" s="4" t="s">
        <v>3005</v>
      </c>
      <c r="C24" s="4" t="s">
        <v>3006</v>
      </c>
      <c r="D24" s="4" t="s">
        <v>3007</v>
      </c>
      <c r="E24" s="4" t="s">
        <v>3008</v>
      </c>
      <c r="F24" s="4" t="s">
        <v>2986</v>
      </c>
      <c r="G24" s="4" t="s">
        <v>3009</v>
      </c>
    </row>
    <row r="25" spans="1:7" ht="24" x14ac:dyDescent="0.3">
      <c r="A25" s="4" t="s">
        <v>3010</v>
      </c>
      <c r="B25" s="4" t="s">
        <v>3011</v>
      </c>
      <c r="C25" s="4" t="s">
        <v>3012</v>
      </c>
      <c r="D25" s="4" t="s">
        <v>3013</v>
      </c>
      <c r="E25" s="4" t="s">
        <v>3014</v>
      </c>
      <c r="F25" s="4" t="s">
        <v>2997</v>
      </c>
      <c r="G25" s="4" t="s">
        <v>2893</v>
      </c>
    </row>
    <row r="26" spans="1:7" ht="24" x14ac:dyDescent="0.3">
      <c r="A26" s="4" t="s">
        <v>3015</v>
      </c>
      <c r="B26" s="4" t="s">
        <v>3016</v>
      </c>
      <c r="C26" s="4" t="s">
        <v>3017</v>
      </c>
      <c r="D26" s="4" t="s">
        <v>3018</v>
      </c>
      <c r="E26" s="4" t="s">
        <v>3019</v>
      </c>
      <c r="F26" s="4" t="s">
        <v>3020</v>
      </c>
      <c r="G26" s="4" t="s">
        <v>2893</v>
      </c>
    </row>
    <row r="27" spans="1:7" ht="24" x14ac:dyDescent="0.3">
      <c r="A27" s="4" t="s">
        <v>3021</v>
      </c>
      <c r="B27" s="4" t="s">
        <v>3022</v>
      </c>
      <c r="C27" s="4" t="s">
        <v>3023</v>
      </c>
      <c r="D27" s="4" t="s">
        <v>3024</v>
      </c>
      <c r="E27" s="4" t="s">
        <v>3025</v>
      </c>
      <c r="F27" s="4" t="s">
        <v>2980</v>
      </c>
      <c r="G27" s="4" t="s">
        <v>2893</v>
      </c>
    </row>
    <row r="28" spans="1:7" ht="24" x14ac:dyDescent="0.3">
      <c r="A28" s="4" t="s">
        <v>3026</v>
      </c>
      <c r="B28" s="4" t="s">
        <v>3027</v>
      </c>
      <c r="C28" s="4" t="s">
        <v>3028</v>
      </c>
      <c r="D28" s="4" t="s">
        <v>3029</v>
      </c>
      <c r="E28" s="4" t="s">
        <v>3030</v>
      </c>
      <c r="F28" s="4" t="s">
        <v>3031</v>
      </c>
      <c r="G28" s="4" t="s">
        <v>3009</v>
      </c>
    </row>
  </sheetData>
  <mergeCells count="4">
    <mergeCell ref="A1:G1"/>
    <mergeCell ref="A2:G2"/>
    <mergeCell ref="A15:G15"/>
    <mergeCell ref="A16:G16"/>
  </mergeCells>
  <conditionalFormatting sqref="G19:G28">
    <cfRule type="expression" dxfId="1" priority="1">
      <formula>ISNUMBER(SEARCH("Средний",G19))</formula>
    </cfRule>
  </conditionalFormatting>
  <pageMargins left="0.7" right="0.7" top="0.75" bottom="0.75" header="0.3" footer="0.3"/>
  <tableParts count="2">
    <tablePart r:id="rId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87"/>
  <sheetViews>
    <sheetView showGridLines="0" workbookViewId="0">
      <selection sqref="A1:L1"/>
    </sheetView>
  </sheetViews>
  <sheetFormatPr defaultRowHeight="14.4" x14ac:dyDescent="0.3"/>
  <cols>
    <col min="1" max="5" width="15" customWidth="1"/>
    <col min="6" max="11" width="30" customWidth="1"/>
    <col min="12" max="12" width="15" customWidth="1"/>
    <col min="13" max="13" width="30" customWidth="1"/>
  </cols>
  <sheetData>
    <row r="1" spans="1:12" ht="25.95" customHeight="1" x14ac:dyDescent="0.3">
      <c r="A1" s="32" t="s">
        <v>3032</v>
      </c>
      <c r="B1" s="32"/>
      <c r="C1" s="32"/>
      <c r="D1" s="32"/>
      <c r="E1" s="32"/>
      <c r="F1" s="32"/>
      <c r="G1" s="32"/>
      <c r="H1" s="32"/>
      <c r="I1" s="32"/>
      <c r="J1" s="32"/>
      <c r="K1" s="32"/>
      <c r="L1" s="32"/>
    </row>
    <row r="2" spans="1:12" ht="34.049999999999997" customHeight="1" x14ac:dyDescent="0.3">
      <c r="A2" s="31" t="s">
        <v>3033</v>
      </c>
      <c r="B2" s="31"/>
      <c r="C2" s="31"/>
      <c r="D2" s="31"/>
      <c r="E2" s="31"/>
      <c r="F2" s="31"/>
      <c r="G2" s="31"/>
      <c r="H2" s="31"/>
      <c r="I2" s="31"/>
      <c r="J2" s="31"/>
      <c r="K2" s="31"/>
      <c r="L2" s="31"/>
    </row>
    <row r="4" spans="1:12" ht="31.95" customHeight="1" x14ac:dyDescent="0.3">
      <c r="A4" s="3" t="s">
        <v>3034</v>
      </c>
      <c r="B4" s="3" t="s">
        <v>3035</v>
      </c>
      <c r="C4" s="3" t="s">
        <v>3036</v>
      </c>
      <c r="D4" s="3" t="s">
        <v>3037</v>
      </c>
      <c r="E4" s="3" t="s">
        <v>3038</v>
      </c>
      <c r="F4" s="3" t="s">
        <v>3039</v>
      </c>
      <c r="G4" s="3" t="s">
        <v>3040</v>
      </c>
      <c r="H4" s="3" t="s">
        <v>3041</v>
      </c>
      <c r="I4" s="3" t="s">
        <v>3042</v>
      </c>
      <c r="J4" s="3" t="s">
        <v>3043</v>
      </c>
      <c r="K4" s="3" t="s">
        <v>3044</v>
      </c>
      <c r="L4" s="3" t="s">
        <v>172</v>
      </c>
    </row>
    <row r="5" spans="1:12" x14ac:dyDescent="0.3">
      <c r="A5" s="4" t="s">
        <v>3045</v>
      </c>
      <c r="B5" s="4"/>
      <c r="C5" s="4"/>
      <c r="D5" s="4"/>
      <c r="E5" s="4"/>
      <c r="F5" s="4" t="str">
        <f t="shared" ref="F5:F24" si="0">IF(OR(D5="",E5=""),"",E5-D5)</f>
        <v/>
      </c>
      <c r="G5" s="4" t="str">
        <f t="shared" ref="G5:G24" si="1">IF(OR(D5="",E5="",H5=D5),"",(E5-D5)/(H5-D5))</f>
        <v/>
      </c>
      <c r="H5" s="4">
        <v>30</v>
      </c>
      <c r="I5" s="4"/>
      <c r="J5" s="4"/>
      <c r="K5" s="4"/>
      <c r="L5" s="4"/>
    </row>
    <row r="6" spans="1:12" x14ac:dyDescent="0.3">
      <c r="A6" s="4" t="s">
        <v>3046</v>
      </c>
      <c r="B6" s="4"/>
      <c r="C6" s="4"/>
      <c r="D6" s="4"/>
      <c r="E6" s="4"/>
      <c r="F6" s="4" t="str">
        <f t="shared" si="0"/>
        <v/>
      </c>
      <c r="G6" s="4" t="str">
        <f t="shared" si="1"/>
        <v/>
      </c>
      <c r="H6" s="4">
        <v>30</v>
      </c>
      <c r="I6" s="4"/>
      <c r="J6" s="4"/>
      <c r="K6" s="4"/>
      <c r="L6" s="4"/>
    </row>
    <row r="7" spans="1:12" x14ac:dyDescent="0.3">
      <c r="A7" s="4" t="s">
        <v>3047</v>
      </c>
      <c r="B7" s="4"/>
      <c r="C7" s="4"/>
      <c r="D7" s="4"/>
      <c r="E7" s="4"/>
      <c r="F7" s="4" t="str">
        <f t="shared" si="0"/>
        <v/>
      </c>
      <c r="G7" s="4" t="str">
        <f t="shared" si="1"/>
        <v/>
      </c>
      <c r="H7" s="4">
        <v>30</v>
      </c>
      <c r="I7" s="4"/>
      <c r="J7" s="4"/>
      <c r="K7" s="4"/>
      <c r="L7" s="4"/>
    </row>
    <row r="8" spans="1:12" x14ac:dyDescent="0.3">
      <c r="A8" s="4" t="s">
        <v>3048</v>
      </c>
      <c r="B8" s="4"/>
      <c r="C8" s="4"/>
      <c r="D8" s="4"/>
      <c r="E8" s="4"/>
      <c r="F8" s="4" t="str">
        <f t="shared" si="0"/>
        <v/>
      </c>
      <c r="G8" s="4" t="str">
        <f t="shared" si="1"/>
        <v/>
      </c>
      <c r="H8" s="4">
        <v>30</v>
      </c>
      <c r="I8" s="4"/>
      <c r="J8" s="4"/>
      <c r="K8" s="4"/>
      <c r="L8" s="4"/>
    </row>
    <row r="9" spans="1:12" x14ac:dyDescent="0.3">
      <c r="A9" s="4" t="s">
        <v>3049</v>
      </c>
      <c r="B9" s="4"/>
      <c r="C9" s="4"/>
      <c r="D9" s="4"/>
      <c r="E9" s="4"/>
      <c r="F9" s="4" t="str">
        <f t="shared" si="0"/>
        <v/>
      </c>
      <c r="G9" s="4" t="str">
        <f t="shared" si="1"/>
        <v/>
      </c>
      <c r="H9" s="4">
        <v>30</v>
      </c>
      <c r="I9" s="4"/>
      <c r="J9" s="4"/>
      <c r="K9" s="4"/>
      <c r="L9" s="4"/>
    </row>
    <row r="10" spans="1:12" x14ac:dyDescent="0.3">
      <c r="A10" s="4" t="s">
        <v>3050</v>
      </c>
      <c r="B10" s="4"/>
      <c r="C10" s="4"/>
      <c r="D10" s="4"/>
      <c r="E10" s="4"/>
      <c r="F10" s="4" t="str">
        <f t="shared" si="0"/>
        <v/>
      </c>
      <c r="G10" s="4" t="str">
        <f t="shared" si="1"/>
        <v/>
      </c>
      <c r="H10" s="4">
        <v>30</v>
      </c>
      <c r="I10" s="4"/>
      <c r="J10" s="4"/>
      <c r="K10" s="4"/>
      <c r="L10" s="4"/>
    </row>
    <row r="11" spans="1:12" x14ac:dyDescent="0.3">
      <c r="A11" s="4" t="s">
        <v>3051</v>
      </c>
      <c r="B11" s="4"/>
      <c r="C11" s="4"/>
      <c r="D11" s="4"/>
      <c r="E11" s="4"/>
      <c r="F11" s="4" t="str">
        <f t="shared" si="0"/>
        <v/>
      </c>
      <c r="G11" s="4" t="str">
        <f t="shared" si="1"/>
        <v/>
      </c>
      <c r="H11" s="4">
        <v>30</v>
      </c>
      <c r="I11" s="4"/>
      <c r="J11" s="4"/>
      <c r="K11" s="4"/>
      <c r="L11" s="4"/>
    </row>
    <row r="12" spans="1:12" x14ac:dyDescent="0.3">
      <c r="A12" s="4" t="s">
        <v>3052</v>
      </c>
      <c r="B12" s="4"/>
      <c r="C12" s="4"/>
      <c r="D12" s="4"/>
      <c r="E12" s="4"/>
      <c r="F12" s="4" t="str">
        <f t="shared" si="0"/>
        <v/>
      </c>
      <c r="G12" s="4" t="str">
        <f t="shared" si="1"/>
        <v/>
      </c>
      <c r="H12" s="4">
        <v>30</v>
      </c>
      <c r="I12" s="4"/>
      <c r="J12" s="4"/>
      <c r="K12" s="4"/>
      <c r="L12" s="4"/>
    </row>
    <row r="13" spans="1:12" x14ac:dyDescent="0.3">
      <c r="A13" s="4" t="s">
        <v>3053</v>
      </c>
      <c r="B13" s="4"/>
      <c r="C13" s="4"/>
      <c r="D13" s="4"/>
      <c r="E13" s="4"/>
      <c r="F13" s="4" t="str">
        <f t="shared" si="0"/>
        <v/>
      </c>
      <c r="G13" s="4" t="str">
        <f t="shared" si="1"/>
        <v/>
      </c>
      <c r="H13" s="4">
        <v>30</v>
      </c>
      <c r="I13" s="4"/>
      <c r="J13" s="4"/>
      <c r="K13" s="4"/>
      <c r="L13" s="4"/>
    </row>
    <row r="14" spans="1:12" x14ac:dyDescent="0.3">
      <c r="A14" s="4" t="s">
        <v>3054</v>
      </c>
      <c r="B14" s="4"/>
      <c r="C14" s="4"/>
      <c r="D14" s="4"/>
      <c r="E14" s="4"/>
      <c r="F14" s="4" t="str">
        <f t="shared" si="0"/>
        <v/>
      </c>
      <c r="G14" s="4" t="str">
        <f t="shared" si="1"/>
        <v/>
      </c>
      <c r="H14" s="4">
        <v>30</v>
      </c>
      <c r="I14" s="4"/>
      <c r="J14" s="4"/>
      <c r="K14" s="4"/>
      <c r="L14" s="4"/>
    </row>
    <row r="15" spans="1:12" x14ac:dyDescent="0.3">
      <c r="A15" s="4" t="s">
        <v>3055</v>
      </c>
      <c r="B15" s="4"/>
      <c r="C15" s="4"/>
      <c r="D15" s="4"/>
      <c r="E15" s="4"/>
      <c r="F15" s="4" t="str">
        <f t="shared" si="0"/>
        <v/>
      </c>
      <c r="G15" s="4" t="str">
        <f t="shared" si="1"/>
        <v/>
      </c>
      <c r="H15" s="4">
        <v>30</v>
      </c>
      <c r="I15" s="4"/>
      <c r="J15" s="4"/>
      <c r="K15" s="4"/>
      <c r="L15" s="4"/>
    </row>
    <row r="16" spans="1:12" x14ac:dyDescent="0.3">
      <c r="A16" s="4" t="s">
        <v>3056</v>
      </c>
      <c r="B16" s="4"/>
      <c r="C16" s="4"/>
      <c r="D16" s="4"/>
      <c r="E16" s="4"/>
      <c r="F16" s="4" t="str">
        <f t="shared" si="0"/>
        <v/>
      </c>
      <c r="G16" s="4" t="str">
        <f t="shared" si="1"/>
        <v/>
      </c>
      <c r="H16" s="4">
        <v>30</v>
      </c>
      <c r="I16" s="4"/>
      <c r="J16" s="4"/>
      <c r="K16" s="4"/>
      <c r="L16" s="4"/>
    </row>
    <row r="17" spans="1:12" x14ac:dyDescent="0.3">
      <c r="A17" s="4" t="s">
        <v>3057</v>
      </c>
      <c r="B17" s="4"/>
      <c r="C17" s="4"/>
      <c r="D17" s="4"/>
      <c r="E17" s="4"/>
      <c r="F17" s="4" t="str">
        <f t="shared" si="0"/>
        <v/>
      </c>
      <c r="G17" s="4" t="str">
        <f t="shared" si="1"/>
        <v/>
      </c>
      <c r="H17" s="4">
        <v>30</v>
      </c>
      <c r="I17" s="4"/>
      <c r="J17" s="4"/>
      <c r="K17" s="4"/>
      <c r="L17" s="4"/>
    </row>
    <row r="18" spans="1:12" x14ac:dyDescent="0.3">
      <c r="A18" s="4" t="s">
        <v>3058</v>
      </c>
      <c r="B18" s="4"/>
      <c r="C18" s="4"/>
      <c r="D18" s="4"/>
      <c r="E18" s="4"/>
      <c r="F18" s="4" t="str">
        <f t="shared" si="0"/>
        <v/>
      </c>
      <c r="G18" s="4" t="str">
        <f t="shared" si="1"/>
        <v/>
      </c>
      <c r="H18" s="4">
        <v>30</v>
      </c>
      <c r="I18" s="4"/>
      <c r="J18" s="4"/>
      <c r="K18" s="4"/>
      <c r="L18" s="4"/>
    </row>
    <row r="19" spans="1:12" x14ac:dyDescent="0.3">
      <c r="A19" s="4" t="s">
        <v>3059</v>
      </c>
      <c r="B19" s="4"/>
      <c r="C19" s="4"/>
      <c r="D19" s="4"/>
      <c r="E19" s="4"/>
      <c r="F19" s="4" t="str">
        <f t="shared" si="0"/>
        <v/>
      </c>
      <c r="G19" s="4" t="str">
        <f t="shared" si="1"/>
        <v/>
      </c>
      <c r="H19" s="4">
        <v>30</v>
      </c>
      <c r="I19" s="4"/>
      <c r="J19" s="4"/>
      <c r="K19" s="4"/>
      <c r="L19" s="4"/>
    </row>
    <row r="20" spans="1:12" x14ac:dyDescent="0.3">
      <c r="A20" s="4" t="s">
        <v>3060</v>
      </c>
      <c r="B20" s="4"/>
      <c r="C20" s="4"/>
      <c r="D20" s="4"/>
      <c r="E20" s="4"/>
      <c r="F20" s="4" t="str">
        <f t="shared" si="0"/>
        <v/>
      </c>
      <c r="G20" s="4" t="str">
        <f t="shared" si="1"/>
        <v/>
      </c>
      <c r="H20" s="4">
        <v>30</v>
      </c>
      <c r="I20" s="4"/>
      <c r="J20" s="4"/>
      <c r="K20" s="4"/>
      <c r="L20" s="4"/>
    </row>
    <row r="21" spans="1:12" x14ac:dyDescent="0.3">
      <c r="A21" s="4" t="s">
        <v>3061</v>
      </c>
      <c r="B21" s="4"/>
      <c r="C21" s="4"/>
      <c r="D21" s="4"/>
      <c r="E21" s="4"/>
      <c r="F21" s="4" t="str">
        <f t="shared" si="0"/>
        <v/>
      </c>
      <c r="G21" s="4" t="str">
        <f t="shared" si="1"/>
        <v/>
      </c>
      <c r="H21" s="4">
        <v>30</v>
      </c>
      <c r="I21" s="4"/>
      <c r="J21" s="4"/>
      <c r="K21" s="4"/>
      <c r="L21" s="4"/>
    </row>
    <row r="22" spans="1:12" x14ac:dyDescent="0.3">
      <c r="A22" s="4" t="s">
        <v>3062</v>
      </c>
      <c r="B22" s="4"/>
      <c r="C22" s="4"/>
      <c r="D22" s="4"/>
      <c r="E22" s="4"/>
      <c r="F22" s="4" t="str">
        <f t="shared" si="0"/>
        <v/>
      </c>
      <c r="G22" s="4" t="str">
        <f t="shared" si="1"/>
        <v/>
      </c>
      <c r="H22" s="4">
        <v>30</v>
      </c>
      <c r="I22" s="4"/>
      <c r="J22" s="4"/>
      <c r="K22" s="4"/>
      <c r="L22" s="4"/>
    </row>
    <row r="23" spans="1:12" x14ac:dyDescent="0.3">
      <c r="A23" s="4" t="s">
        <v>3063</v>
      </c>
      <c r="B23" s="4"/>
      <c r="C23" s="4"/>
      <c r="D23" s="4"/>
      <c r="E23" s="4"/>
      <c r="F23" s="4" t="str">
        <f t="shared" si="0"/>
        <v/>
      </c>
      <c r="G23" s="4" t="str">
        <f t="shared" si="1"/>
        <v/>
      </c>
      <c r="H23" s="4">
        <v>30</v>
      </c>
      <c r="I23" s="4"/>
      <c r="J23" s="4"/>
      <c r="K23" s="4"/>
      <c r="L23" s="4"/>
    </row>
    <row r="24" spans="1:12" x14ac:dyDescent="0.3">
      <c r="A24" s="4" t="s">
        <v>3064</v>
      </c>
      <c r="B24" s="4"/>
      <c r="C24" s="4"/>
      <c r="D24" s="4"/>
      <c r="E24" s="4"/>
      <c r="F24" s="4" t="str">
        <f t="shared" si="0"/>
        <v/>
      </c>
      <c r="G24" s="4" t="str">
        <f t="shared" si="1"/>
        <v/>
      </c>
      <c r="H24" s="4">
        <v>30</v>
      </c>
      <c r="I24" s="4"/>
      <c r="J24" s="4"/>
      <c r="K24" s="4"/>
      <c r="L24" s="4"/>
    </row>
    <row r="27" spans="1:12" ht="25.95" customHeight="1" x14ac:dyDescent="0.3">
      <c r="A27" s="32" t="s">
        <v>3065</v>
      </c>
      <c r="B27" s="32"/>
      <c r="C27" s="32"/>
      <c r="D27" s="32"/>
      <c r="E27" s="32"/>
      <c r="F27" s="32"/>
      <c r="G27" s="32"/>
      <c r="H27" s="32"/>
      <c r="I27" s="32"/>
      <c r="J27" s="32"/>
    </row>
    <row r="28" spans="1:12" ht="34.049999999999997" customHeight="1" x14ac:dyDescent="0.3">
      <c r="A28" s="31" t="s">
        <v>3066</v>
      </c>
      <c r="B28" s="31"/>
      <c r="C28" s="31"/>
      <c r="D28" s="31"/>
      <c r="E28" s="31"/>
      <c r="F28" s="31"/>
      <c r="G28" s="31"/>
      <c r="H28" s="31"/>
      <c r="I28" s="31"/>
      <c r="J28" s="31"/>
    </row>
    <row r="30" spans="1:12" ht="31.95" customHeight="1" x14ac:dyDescent="0.3">
      <c r="A30" s="3" t="s">
        <v>3067</v>
      </c>
      <c r="B30" s="3" t="s">
        <v>3034</v>
      </c>
      <c r="C30" s="3" t="s">
        <v>3068</v>
      </c>
      <c r="D30" s="3" t="s">
        <v>3069</v>
      </c>
      <c r="E30" s="3" t="s">
        <v>3070</v>
      </c>
      <c r="F30" s="3" t="s">
        <v>3071</v>
      </c>
      <c r="G30" s="3" t="s">
        <v>3072</v>
      </c>
      <c r="H30" s="3" t="s">
        <v>3073</v>
      </c>
      <c r="I30" s="3" t="s">
        <v>3074</v>
      </c>
      <c r="J30" s="3" t="s">
        <v>119</v>
      </c>
    </row>
    <row r="31" spans="1:12" x14ac:dyDescent="0.3">
      <c r="A31" s="4" t="s">
        <v>3075</v>
      </c>
      <c r="B31" s="4"/>
      <c r="C31" s="4"/>
      <c r="D31" s="4"/>
      <c r="E31" s="4"/>
      <c r="F31" s="4"/>
      <c r="G31" s="4"/>
      <c r="H31" s="4" t="str">
        <f t="shared" ref="H31:H45" si="2">IF(COUNTA(D31:G31)=0,"",SUM(D31:G31))</f>
        <v/>
      </c>
      <c r="I31" s="4"/>
      <c r="J31" s="4"/>
    </row>
    <row r="32" spans="1:12" x14ac:dyDescent="0.3">
      <c r="A32" s="4" t="s">
        <v>3076</v>
      </c>
      <c r="B32" s="4"/>
      <c r="C32" s="4"/>
      <c r="D32" s="4"/>
      <c r="E32" s="4"/>
      <c r="F32" s="4"/>
      <c r="G32" s="4"/>
      <c r="H32" s="4" t="str">
        <f t="shared" si="2"/>
        <v/>
      </c>
      <c r="I32" s="4"/>
      <c r="J32" s="4"/>
    </row>
    <row r="33" spans="1:13" x14ac:dyDescent="0.3">
      <c r="A33" s="4" t="s">
        <v>3077</v>
      </c>
      <c r="B33" s="4"/>
      <c r="C33" s="4"/>
      <c r="D33" s="4"/>
      <c r="E33" s="4"/>
      <c r="F33" s="4"/>
      <c r="G33" s="4"/>
      <c r="H33" s="4" t="str">
        <f t="shared" si="2"/>
        <v/>
      </c>
      <c r="I33" s="4"/>
      <c r="J33" s="4"/>
    </row>
    <row r="34" spans="1:13" x14ac:dyDescent="0.3">
      <c r="A34" s="4" t="s">
        <v>3078</v>
      </c>
      <c r="B34" s="4"/>
      <c r="C34" s="4"/>
      <c r="D34" s="4"/>
      <c r="E34" s="4"/>
      <c r="F34" s="4"/>
      <c r="G34" s="4"/>
      <c r="H34" s="4" t="str">
        <f t="shared" si="2"/>
        <v/>
      </c>
      <c r="I34" s="4"/>
      <c r="J34" s="4"/>
    </row>
    <row r="35" spans="1:13" x14ac:dyDescent="0.3">
      <c r="A35" s="4" t="s">
        <v>3079</v>
      </c>
      <c r="B35" s="4"/>
      <c r="C35" s="4"/>
      <c r="D35" s="4"/>
      <c r="E35" s="4"/>
      <c r="F35" s="4"/>
      <c r="G35" s="4"/>
      <c r="H35" s="4" t="str">
        <f t="shared" si="2"/>
        <v/>
      </c>
      <c r="I35" s="4"/>
      <c r="J35" s="4"/>
    </row>
    <row r="36" spans="1:13" x14ac:dyDescent="0.3">
      <c r="A36" s="4" t="s">
        <v>3080</v>
      </c>
      <c r="B36" s="4"/>
      <c r="C36" s="4"/>
      <c r="D36" s="4"/>
      <c r="E36" s="4"/>
      <c r="F36" s="4"/>
      <c r="G36" s="4"/>
      <c r="H36" s="4" t="str">
        <f t="shared" si="2"/>
        <v/>
      </c>
      <c r="I36" s="4"/>
      <c r="J36" s="4"/>
    </row>
    <row r="37" spans="1:13" x14ac:dyDescent="0.3">
      <c r="A37" s="4" t="s">
        <v>3081</v>
      </c>
      <c r="B37" s="4"/>
      <c r="C37" s="4"/>
      <c r="D37" s="4"/>
      <c r="E37" s="4"/>
      <c r="F37" s="4"/>
      <c r="G37" s="4"/>
      <c r="H37" s="4" t="str">
        <f t="shared" si="2"/>
        <v/>
      </c>
      <c r="I37" s="4"/>
      <c r="J37" s="4"/>
    </row>
    <row r="38" spans="1:13" x14ac:dyDescent="0.3">
      <c r="A38" s="4" t="s">
        <v>3082</v>
      </c>
      <c r="B38" s="4"/>
      <c r="C38" s="4"/>
      <c r="D38" s="4"/>
      <c r="E38" s="4"/>
      <c r="F38" s="4"/>
      <c r="G38" s="4"/>
      <c r="H38" s="4" t="str">
        <f t="shared" si="2"/>
        <v/>
      </c>
      <c r="I38" s="4"/>
      <c r="J38" s="4"/>
    </row>
    <row r="39" spans="1:13" x14ac:dyDescent="0.3">
      <c r="A39" s="4" t="s">
        <v>3083</v>
      </c>
      <c r="B39" s="4"/>
      <c r="C39" s="4"/>
      <c r="D39" s="4"/>
      <c r="E39" s="4"/>
      <c r="F39" s="4"/>
      <c r="G39" s="4"/>
      <c r="H39" s="4" t="str">
        <f t="shared" si="2"/>
        <v/>
      </c>
      <c r="I39" s="4"/>
      <c r="J39" s="4"/>
    </row>
    <row r="40" spans="1:13" x14ac:dyDescent="0.3">
      <c r="A40" s="4" t="s">
        <v>3084</v>
      </c>
      <c r="B40" s="4"/>
      <c r="C40" s="4"/>
      <c r="D40" s="4"/>
      <c r="E40" s="4"/>
      <c r="F40" s="4"/>
      <c r="G40" s="4"/>
      <c r="H40" s="4" t="str">
        <f t="shared" si="2"/>
        <v/>
      </c>
      <c r="I40" s="4"/>
      <c r="J40" s="4"/>
    </row>
    <row r="41" spans="1:13" x14ac:dyDescent="0.3">
      <c r="A41" s="4" t="s">
        <v>3085</v>
      </c>
      <c r="B41" s="4"/>
      <c r="C41" s="4"/>
      <c r="D41" s="4"/>
      <c r="E41" s="4"/>
      <c r="F41" s="4"/>
      <c r="G41" s="4"/>
      <c r="H41" s="4" t="str">
        <f t="shared" si="2"/>
        <v/>
      </c>
      <c r="I41" s="4"/>
      <c r="J41" s="4"/>
    </row>
    <row r="42" spans="1:13" x14ac:dyDescent="0.3">
      <c r="A42" s="4" t="s">
        <v>3086</v>
      </c>
      <c r="B42" s="4"/>
      <c r="C42" s="4"/>
      <c r="D42" s="4"/>
      <c r="E42" s="4"/>
      <c r="F42" s="4"/>
      <c r="G42" s="4"/>
      <c r="H42" s="4" t="str">
        <f t="shared" si="2"/>
        <v/>
      </c>
      <c r="I42" s="4"/>
      <c r="J42" s="4"/>
    </row>
    <row r="43" spans="1:13" x14ac:dyDescent="0.3">
      <c r="A43" s="4" t="s">
        <v>3087</v>
      </c>
      <c r="B43" s="4"/>
      <c r="C43" s="4"/>
      <c r="D43" s="4"/>
      <c r="E43" s="4"/>
      <c r="F43" s="4"/>
      <c r="G43" s="4"/>
      <c r="H43" s="4" t="str">
        <f t="shared" si="2"/>
        <v/>
      </c>
      <c r="I43" s="4"/>
      <c r="J43" s="4"/>
    </row>
    <row r="44" spans="1:13" x14ac:dyDescent="0.3">
      <c r="A44" s="4" t="s">
        <v>3088</v>
      </c>
      <c r="B44" s="4"/>
      <c r="C44" s="4"/>
      <c r="D44" s="4"/>
      <c r="E44" s="4"/>
      <c r="F44" s="4"/>
      <c r="G44" s="4"/>
      <c r="H44" s="4" t="str">
        <f t="shared" si="2"/>
        <v/>
      </c>
      <c r="I44" s="4"/>
      <c r="J44" s="4"/>
    </row>
    <row r="45" spans="1:13" x14ac:dyDescent="0.3">
      <c r="A45" s="4" t="s">
        <v>3089</v>
      </c>
      <c r="B45" s="4"/>
      <c r="C45" s="4"/>
      <c r="D45" s="4"/>
      <c r="E45" s="4"/>
      <c r="F45" s="4"/>
      <c r="G45" s="4"/>
      <c r="H45" s="4" t="str">
        <f t="shared" si="2"/>
        <v/>
      </c>
      <c r="I45" s="4"/>
      <c r="J45" s="4"/>
    </row>
    <row r="48" spans="1:13" ht="25.95" customHeight="1" x14ac:dyDescent="0.3">
      <c r="A48" s="32" t="s">
        <v>3090</v>
      </c>
      <c r="B48" s="32"/>
      <c r="C48" s="32"/>
      <c r="D48" s="32"/>
      <c r="E48" s="32"/>
      <c r="F48" s="32"/>
      <c r="G48" s="32"/>
      <c r="H48" s="32"/>
      <c r="I48" s="32"/>
      <c r="J48" s="32"/>
      <c r="K48" s="32"/>
      <c r="L48" s="32"/>
      <c r="M48" s="32"/>
    </row>
    <row r="49" spans="1:13" ht="34.049999999999997" customHeight="1" x14ac:dyDescent="0.3">
      <c r="A49" s="31" t="s">
        <v>3091</v>
      </c>
      <c r="B49" s="31"/>
      <c r="C49" s="31"/>
      <c r="D49" s="31"/>
      <c r="E49" s="31"/>
      <c r="F49" s="31"/>
      <c r="G49" s="31"/>
      <c r="H49" s="31"/>
      <c r="I49" s="31"/>
      <c r="J49" s="31"/>
      <c r="K49" s="31"/>
      <c r="L49" s="31"/>
      <c r="M49" s="31"/>
    </row>
    <row r="51" spans="1:13" ht="31.95" customHeight="1" x14ac:dyDescent="0.3">
      <c r="A51" s="3" t="s">
        <v>3067</v>
      </c>
      <c r="B51" s="3" t="s">
        <v>3092</v>
      </c>
      <c r="C51" s="3" t="s">
        <v>3093</v>
      </c>
      <c r="D51" s="3" t="s">
        <v>3094</v>
      </c>
      <c r="E51" s="3" t="s">
        <v>3095</v>
      </c>
      <c r="F51" s="3" t="s">
        <v>121</v>
      </c>
      <c r="G51" s="3" t="s">
        <v>3096</v>
      </c>
      <c r="H51" s="3" t="s">
        <v>3097</v>
      </c>
      <c r="I51" s="3" t="s">
        <v>3098</v>
      </c>
      <c r="J51" s="3" t="s">
        <v>3099</v>
      </c>
      <c r="K51" s="3" t="s">
        <v>3100</v>
      </c>
      <c r="L51" s="3" t="s">
        <v>3101</v>
      </c>
      <c r="M51" s="3" t="s">
        <v>3074</v>
      </c>
    </row>
    <row r="52" spans="1:13" x14ac:dyDescent="0.3">
      <c r="A52" s="4" t="s">
        <v>3075</v>
      </c>
      <c r="B52" s="4"/>
      <c r="C52" s="4"/>
      <c r="D52" s="4"/>
      <c r="E52" s="4"/>
      <c r="F52" s="4"/>
      <c r="G52" s="4"/>
      <c r="H52" s="4"/>
      <c r="I52" s="4"/>
      <c r="J52" s="4"/>
      <c r="K52" s="4"/>
      <c r="L52" s="4"/>
      <c r="M52" s="4"/>
    </row>
    <row r="53" spans="1:13" x14ac:dyDescent="0.3">
      <c r="A53" s="4" t="s">
        <v>3076</v>
      </c>
      <c r="B53" s="4"/>
      <c r="C53" s="4"/>
      <c r="D53" s="4"/>
      <c r="E53" s="4"/>
      <c r="F53" s="4"/>
      <c r="G53" s="4"/>
      <c r="H53" s="4"/>
      <c r="I53" s="4"/>
      <c r="J53" s="4"/>
      <c r="K53" s="4"/>
      <c r="L53" s="4"/>
      <c r="M53" s="4"/>
    </row>
    <row r="54" spans="1:13" x14ac:dyDescent="0.3">
      <c r="A54" s="4" t="s">
        <v>3077</v>
      </c>
      <c r="B54" s="4"/>
      <c r="C54" s="4"/>
      <c r="D54" s="4"/>
      <c r="E54" s="4"/>
      <c r="F54" s="4"/>
      <c r="G54" s="4"/>
      <c r="H54" s="4"/>
      <c r="I54" s="4"/>
      <c r="J54" s="4"/>
      <c r="K54" s="4"/>
      <c r="L54" s="4"/>
      <c r="M54" s="4"/>
    </row>
    <row r="55" spans="1:13" x14ac:dyDescent="0.3">
      <c r="A55" s="4" t="s">
        <v>3078</v>
      </c>
      <c r="B55" s="4"/>
      <c r="C55" s="4"/>
      <c r="D55" s="4"/>
      <c r="E55" s="4"/>
      <c r="F55" s="4"/>
      <c r="G55" s="4"/>
      <c r="H55" s="4"/>
      <c r="I55" s="4"/>
      <c r="J55" s="4"/>
      <c r="K55" s="4"/>
      <c r="L55" s="4"/>
      <c r="M55" s="4"/>
    </row>
    <row r="56" spans="1:13" x14ac:dyDescent="0.3">
      <c r="A56" s="4" t="s">
        <v>3079</v>
      </c>
      <c r="B56" s="4"/>
      <c r="C56" s="4"/>
      <c r="D56" s="4"/>
      <c r="E56" s="4"/>
      <c r="F56" s="4"/>
      <c r="G56" s="4"/>
      <c r="H56" s="4"/>
      <c r="I56" s="4"/>
      <c r="J56" s="4"/>
      <c r="K56" s="4"/>
      <c r="L56" s="4"/>
      <c r="M56" s="4"/>
    </row>
    <row r="57" spans="1:13" x14ac:dyDescent="0.3">
      <c r="A57" s="4" t="s">
        <v>3080</v>
      </c>
      <c r="B57" s="4"/>
      <c r="C57" s="4"/>
      <c r="D57" s="4"/>
      <c r="E57" s="4"/>
      <c r="F57" s="4"/>
      <c r="G57" s="4"/>
      <c r="H57" s="4"/>
      <c r="I57" s="4"/>
      <c r="J57" s="4"/>
      <c r="K57" s="4"/>
      <c r="L57" s="4"/>
      <c r="M57" s="4"/>
    </row>
    <row r="58" spans="1:13" x14ac:dyDescent="0.3">
      <c r="A58" s="4" t="s">
        <v>3081</v>
      </c>
      <c r="B58" s="4"/>
      <c r="C58" s="4"/>
      <c r="D58" s="4"/>
      <c r="E58" s="4"/>
      <c r="F58" s="4"/>
      <c r="G58" s="4"/>
      <c r="H58" s="4"/>
      <c r="I58" s="4"/>
      <c r="J58" s="4"/>
      <c r="K58" s="4"/>
      <c r="L58" s="4"/>
      <c r="M58" s="4"/>
    </row>
    <row r="59" spans="1:13" x14ac:dyDescent="0.3">
      <c r="A59" s="4" t="s">
        <v>3082</v>
      </c>
      <c r="B59" s="4"/>
      <c r="C59" s="4"/>
      <c r="D59" s="4"/>
      <c r="E59" s="4"/>
      <c r="F59" s="4"/>
      <c r="G59" s="4"/>
      <c r="H59" s="4"/>
      <c r="I59" s="4"/>
      <c r="J59" s="4"/>
      <c r="K59" s="4"/>
      <c r="L59" s="4"/>
      <c r="M59" s="4"/>
    </row>
    <row r="60" spans="1:13" x14ac:dyDescent="0.3">
      <c r="A60" s="4" t="s">
        <v>3083</v>
      </c>
      <c r="B60" s="4"/>
      <c r="C60" s="4"/>
      <c r="D60" s="4"/>
      <c r="E60" s="4"/>
      <c r="F60" s="4"/>
      <c r="G60" s="4"/>
      <c r="H60" s="4"/>
      <c r="I60" s="4"/>
      <c r="J60" s="4"/>
      <c r="K60" s="4"/>
      <c r="L60" s="4"/>
      <c r="M60" s="4"/>
    </row>
    <row r="61" spans="1:13" x14ac:dyDescent="0.3">
      <c r="A61" s="4" t="s">
        <v>3084</v>
      </c>
      <c r="B61" s="4"/>
      <c r="C61" s="4"/>
      <c r="D61" s="4"/>
      <c r="E61" s="4"/>
      <c r="F61" s="4"/>
      <c r="G61" s="4"/>
      <c r="H61" s="4"/>
      <c r="I61" s="4"/>
      <c r="J61" s="4"/>
      <c r="K61" s="4"/>
      <c r="L61" s="4"/>
      <c r="M61" s="4"/>
    </row>
    <row r="62" spans="1:13" x14ac:dyDescent="0.3">
      <c r="A62" s="4" t="s">
        <v>3085</v>
      </c>
      <c r="B62" s="4"/>
      <c r="C62" s="4"/>
      <c r="D62" s="4"/>
      <c r="E62" s="4"/>
      <c r="F62" s="4"/>
      <c r="G62" s="4"/>
      <c r="H62" s="4"/>
      <c r="I62" s="4"/>
      <c r="J62" s="4"/>
      <c r="K62" s="4"/>
      <c r="L62" s="4"/>
      <c r="M62" s="4"/>
    </row>
    <row r="63" spans="1:13" x14ac:dyDescent="0.3">
      <c r="A63" s="4" t="s">
        <v>3086</v>
      </c>
      <c r="B63" s="4"/>
      <c r="C63" s="4"/>
      <c r="D63" s="4"/>
      <c r="E63" s="4"/>
      <c r="F63" s="4"/>
      <c r="G63" s="4"/>
      <c r="H63" s="4"/>
      <c r="I63" s="4"/>
      <c r="J63" s="4"/>
      <c r="K63" s="4"/>
      <c r="L63" s="4"/>
      <c r="M63" s="4"/>
    </row>
    <row r="64" spans="1:13" x14ac:dyDescent="0.3">
      <c r="A64" s="4" t="s">
        <v>3087</v>
      </c>
      <c r="B64" s="4"/>
      <c r="C64" s="4"/>
      <c r="D64" s="4"/>
      <c r="E64" s="4"/>
      <c r="F64" s="4"/>
      <c r="G64" s="4"/>
      <c r="H64" s="4"/>
      <c r="I64" s="4"/>
      <c r="J64" s="4"/>
      <c r="K64" s="4"/>
      <c r="L64" s="4"/>
      <c r="M64" s="4"/>
    </row>
    <row r="65" spans="1:13" x14ac:dyDescent="0.3">
      <c r="A65" s="4" t="s">
        <v>3088</v>
      </c>
      <c r="B65" s="4"/>
      <c r="C65" s="4"/>
      <c r="D65" s="4"/>
      <c r="E65" s="4"/>
      <c r="F65" s="4"/>
      <c r="G65" s="4"/>
      <c r="H65" s="4"/>
      <c r="I65" s="4"/>
      <c r="J65" s="4"/>
      <c r="K65" s="4"/>
      <c r="L65" s="4"/>
      <c r="M65" s="4"/>
    </row>
    <row r="66" spans="1:13" x14ac:dyDescent="0.3">
      <c r="A66" s="4" t="s">
        <v>3089</v>
      </c>
      <c r="B66" s="4"/>
      <c r="C66" s="4"/>
      <c r="D66" s="4"/>
      <c r="E66" s="4"/>
      <c r="F66" s="4"/>
      <c r="G66" s="4"/>
      <c r="H66" s="4"/>
      <c r="I66" s="4"/>
      <c r="J66" s="4"/>
      <c r="K66" s="4"/>
      <c r="L66" s="4"/>
      <c r="M66" s="4"/>
    </row>
    <row r="69" spans="1:13" ht="25.95" customHeight="1" x14ac:dyDescent="0.3">
      <c r="A69" s="32" t="s">
        <v>3102</v>
      </c>
      <c r="B69" s="32"/>
      <c r="C69" s="32"/>
      <c r="D69" s="32"/>
      <c r="E69" s="32"/>
      <c r="F69" s="32"/>
      <c r="G69" s="32"/>
    </row>
    <row r="70" spans="1:13" ht="34.049999999999997" customHeight="1" x14ac:dyDescent="0.3">
      <c r="A70" s="31" t="s">
        <v>3103</v>
      </c>
      <c r="B70" s="31"/>
      <c r="C70" s="31"/>
      <c r="D70" s="31"/>
      <c r="E70" s="31"/>
      <c r="F70" s="31"/>
      <c r="G70" s="31"/>
    </row>
    <row r="72" spans="1:13" ht="31.95" customHeight="1" x14ac:dyDescent="0.3">
      <c r="A72" s="3" t="s">
        <v>3067</v>
      </c>
      <c r="B72" s="3" t="s">
        <v>3104</v>
      </c>
      <c r="C72" s="3" t="s">
        <v>3105</v>
      </c>
      <c r="D72" s="3" t="s">
        <v>3106</v>
      </c>
      <c r="E72" s="3" t="s">
        <v>3107</v>
      </c>
      <c r="F72" s="3" t="s">
        <v>3108</v>
      </c>
      <c r="G72" s="3" t="s">
        <v>3109</v>
      </c>
    </row>
    <row r="73" spans="1:13" x14ac:dyDescent="0.3">
      <c r="A73" s="4" t="s">
        <v>3075</v>
      </c>
      <c r="B73" s="4" t="s">
        <v>3110</v>
      </c>
      <c r="C73" s="4"/>
      <c r="D73" s="4"/>
      <c r="E73" s="4" t="str">
        <f t="shared" ref="E73:E87" si="3">IF(OR(C73="",D73=""),"",ABS(C73-D73))</f>
        <v/>
      </c>
      <c r="F73" s="4"/>
      <c r="G73" s="4" t="str">
        <f t="shared" ref="G73:G87" si="4">IF(OR(C73="",D73=""),"",AVERAGE(C73:D73))</f>
        <v/>
      </c>
    </row>
    <row r="74" spans="1:13" x14ac:dyDescent="0.3">
      <c r="A74" s="4" t="s">
        <v>3076</v>
      </c>
      <c r="B74" s="4" t="s">
        <v>3110</v>
      </c>
      <c r="C74" s="4"/>
      <c r="D74" s="4"/>
      <c r="E74" s="4" t="str">
        <f t="shared" si="3"/>
        <v/>
      </c>
      <c r="F74" s="4"/>
      <c r="G74" s="4" t="str">
        <f t="shared" si="4"/>
        <v/>
      </c>
    </row>
    <row r="75" spans="1:13" x14ac:dyDescent="0.3">
      <c r="A75" s="4" t="s">
        <v>3077</v>
      </c>
      <c r="B75" s="4" t="s">
        <v>3110</v>
      </c>
      <c r="C75" s="4"/>
      <c r="D75" s="4"/>
      <c r="E75" s="4" t="str">
        <f t="shared" si="3"/>
        <v/>
      </c>
      <c r="F75" s="4"/>
      <c r="G75" s="4" t="str">
        <f t="shared" si="4"/>
        <v/>
      </c>
    </row>
    <row r="76" spans="1:13" x14ac:dyDescent="0.3">
      <c r="A76" s="4" t="s">
        <v>3078</v>
      </c>
      <c r="B76" s="4" t="s">
        <v>3110</v>
      </c>
      <c r="C76" s="4"/>
      <c r="D76" s="4"/>
      <c r="E76" s="4" t="str">
        <f t="shared" si="3"/>
        <v/>
      </c>
      <c r="F76" s="4"/>
      <c r="G76" s="4" t="str">
        <f t="shared" si="4"/>
        <v/>
      </c>
    </row>
    <row r="77" spans="1:13" x14ac:dyDescent="0.3">
      <c r="A77" s="4" t="s">
        <v>3079</v>
      </c>
      <c r="B77" s="4" t="s">
        <v>3110</v>
      </c>
      <c r="C77" s="4"/>
      <c r="D77" s="4"/>
      <c r="E77" s="4" t="str">
        <f t="shared" si="3"/>
        <v/>
      </c>
      <c r="F77" s="4"/>
      <c r="G77" s="4" t="str">
        <f t="shared" si="4"/>
        <v/>
      </c>
    </row>
    <row r="78" spans="1:13" x14ac:dyDescent="0.3">
      <c r="A78" s="4" t="s">
        <v>3080</v>
      </c>
      <c r="B78" s="4" t="s">
        <v>3110</v>
      </c>
      <c r="C78" s="4"/>
      <c r="D78" s="4"/>
      <c r="E78" s="4" t="str">
        <f t="shared" si="3"/>
        <v/>
      </c>
      <c r="F78" s="4"/>
      <c r="G78" s="4" t="str">
        <f t="shared" si="4"/>
        <v/>
      </c>
    </row>
    <row r="79" spans="1:13" x14ac:dyDescent="0.3">
      <c r="A79" s="4" t="s">
        <v>3081</v>
      </c>
      <c r="B79" s="4" t="s">
        <v>3110</v>
      </c>
      <c r="C79" s="4"/>
      <c r="D79" s="4"/>
      <c r="E79" s="4" t="str">
        <f t="shared" si="3"/>
        <v/>
      </c>
      <c r="F79" s="4"/>
      <c r="G79" s="4" t="str">
        <f t="shared" si="4"/>
        <v/>
      </c>
    </row>
    <row r="80" spans="1:13" x14ac:dyDescent="0.3">
      <c r="A80" s="4" t="s">
        <v>3082</v>
      </c>
      <c r="B80" s="4" t="s">
        <v>3110</v>
      </c>
      <c r="C80" s="4"/>
      <c r="D80" s="4"/>
      <c r="E80" s="4" t="str">
        <f t="shared" si="3"/>
        <v/>
      </c>
      <c r="F80" s="4"/>
      <c r="G80" s="4" t="str">
        <f t="shared" si="4"/>
        <v/>
      </c>
    </row>
    <row r="81" spans="1:7" x14ac:dyDescent="0.3">
      <c r="A81" s="4" t="s">
        <v>3083</v>
      </c>
      <c r="B81" s="4" t="s">
        <v>3110</v>
      </c>
      <c r="C81" s="4"/>
      <c r="D81" s="4"/>
      <c r="E81" s="4" t="str">
        <f t="shared" si="3"/>
        <v/>
      </c>
      <c r="F81" s="4"/>
      <c r="G81" s="4" t="str">
        <f t="shared" si="4"/>
        <v/>
      </c>
    </row>
    <row r="82" spans="1:7" x14ac:dyDescent="0.3">
      <c r="A82" s="4" t="s">
        <v>3084</v>
      </c>
      <c r="B82" s="4" t="s">
        <v>3110</v>
      </c>
      <c r="C82" s="4"/>
      <c r="D82" s="4"/>
      <c r="E82" s="4" t="str">
        <f t="shared" si="3"/>
        <v/>
      </c>
      <c r="F82" s="4"/>
      <c r="G82" s="4" t="str">
        <f t="shared" si="4"/>
        <v/>
      </c>
    </row>
    <row r="83" spans="1:7" x14ac:dyDescent="0.3">
      <c r="A83" s="4" t="s">
        <v>3085</v>
      </c>
      <c r="B83" s="4" t="s">
        <v>3110</v>
      </c>
      <c r="C83" s="4"/>
      <c r="D83" s="4"/>
      <c r="E83" s="4" t="str">
        <f t="shared" si="3"/>
        <v/>
      </c>
      <c r="F83" s="4"/>
      <c r="G83" s="4" t="str">
        <f t="shared" si="4"/>
        <v/>
      </c>
    </row>
    <row r="84" spans="1:7" x14ac:dyDescent="0.3">
      <c r="A84" s="4" t="s">
        <v>3086</v>
      </c>
      <c r="B84" s="4" t="s">
        <v>3110</v>
      </c>
      <c r="C84" s="4"/>
      <c r="D84" s="4"/>
      <c r="E84" s="4" t="str">
        <f t="shared" si="3"/>
        <v/>
      </c>
      <c r="F84" s="4"/>
      <c r="G84" s="4" t="str">
        <f t="shared" si="4"/>
        <v/>
      </c>
    </row>
    <row r="85" spans="1:7" x14ac:dyDescent="0.3">
      <c r="A85" s="4" t="s">
        <v>3087</v>
      </c>
      <c r="B85" s="4" t="s">
        <v>3110</v>
      </c>
      <c r="C85" s="4"/>
      <c r="D85" s="4"/>
      <c r="E85" s="4" t="str">
        <f t="shared" si="3"/>
        <v/>
      </c>
      <c r="F85" s="4"/>
      <c r="G85" s="4" t="str">
        <f t="shared" si="4"/>
        <v/>
      </c>
    </row>
    <row r="86" spans="1:7" x14ac:dyDescent="0.3">
      <c r="A86" s="4" t="s">
        <v>3088</v>
      </c>
      <c r="B86" s="4" t="s">
        <v>3110</v>
      </c>
      <c r="C86" s="4"/>
      <c r="D86" s="4"/>
      <c r="E86" s="4" t="str">
        <f t="shared" si="3"/>
        <v/>
      </c>
      <c r="F86" s="4"/>
      <c r="G86" s="4" t="str">
        <f t="shared" si="4"/>
        <v/>
      </c>
    </row>
    <row r="87" spans="1:7" x14ac:dyDescent="0.3">
      <c r="A87" s="4" t="s">
        <v>3089</v>
      </c>
      <c r="B87" s="4" t="s">
        <v>3110</v>
      </c>
      <c r="C87" s="4"/>
      <c r="D87" s="4"/>
      <c r="E87" s="4" t="str">
        <f t="shared" si="3"/>
        <v/>
      </c>
      <c r="F87" s="4"/>
      <c r="G87" s="4" t="str">
        <f t="shared" si="4"/>
        <v/>
      </c>
    </row>
  </sheetData>
  <mergeCells count="8">
    <mergeCell ref="A49:M49"/>
    <mergeCell ref="A69:G69"/>
    <mergeCell ref="A70:G70"/>
    <mergeCell ref="A1:L1"/>
    <mergeCell ref="A2:L2"/>
    <mergeCell ref="A27:J27"/>
    <mergeCell ref="A28:J28"/>
    <mergeCell ref="A48:M48"/>
  </mergeCells>
  <dataValidations count="4">
    <dataValidation type="list" sqref="C5:C24" xr:uid="{00000000-0002-0000-1100-000000000000}">
      <formula1>"control,intervention"</formula1>
    </dataValidation>
    <dataValidation type="list" sqref="K5:K24" xr:uid="{00000000-0002-0000-1100-000001000000}">
      <formula1>"да,нет,не требуется"</formula1>
    </dataValidation>
    <dataValidation type="list" sqref="B52:B66 L52:L66" xr:uid="{00000000-0002-0000-1100-000002000000}">
      <formula1>"да,нет"</formula1>
    </dataValidation>
    <dataValidation type="list" sqref="B73:B87" xr:uid="{00000000-0002-0000-1100-000004000000}">
      <formula1>"K1,K2,K3,K4"</formula1>
    </dataValidation>
  </dataValidations>
  <pageMargins left="0.7" right="0.7" top="0.75" bottom="0.75" header="0.3" footer="0.3"/>
  <tableParts count="4">
    <tablePart r:id="rId1"/>
    <tablePart r:id="rId2"/>
    <tablePart r:id="rId3"/>
    <tablePart r:id="rId4"/>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28"/>
  <sheetViews>
    <sheetView showGridLines="0" workbookViewId="0">
      <selection sqref="A1:I1"/>
    </sheetView>
  </sheetViews>
  <sheetFormatPr defaultRowHeight="14.4" x14ac:dyDescent="0.3"/>
  <cols>
    <col min="1" max="1" width="30" customWidth="1"/>
    <col min="2" max="2" width="22" customWidth="1"/>
    <col min="3" max="7" width="16" customWidth="1"/>
    <col min="8" max="9" width="34" customWidth="1"/>
  </cols>
  <sheetData>
    <row r="1" spans="1:9" ht="25.95" customHeight="1" x14ac:dyDescent="0.3">
      <c r="A1" s="32" t="s">
        <v>3111</v>
      </c>
      <c r="B1" s="32"/>
      <c r="C1" s="32"/>
      <c r="D1" s="32"/>
      <c r="E1" s="32"/>
      <c r="F1" s="32"/>
      <c r="G1" s="32"/>
      <c r="H1" s="32"/>
      <c r="I1" s="32"/>
    </row>
    <row r="2" spans="1:9" ht="34.049999999999997" customHeight="1" x14ac:dyDescent="0.3">
      <c r="A2" s="31" t="s">
        <v>3112</v>
      </c>
      <c r="B2" s="31"/>
      <c r="C2" s="31"/>
      <c r="D2" s="31"/>
      <c r="E2" s="31"/>
      <c r="F2" s="31"/>
      <c r="G2" s="31"/>
      <c r="H2" s="31"/>
      <c r="I2" s="31"/>
    </row>
    <row r="4" spans="1:9" ht="31.95" customHeight="1" x14ac:dyDescent="0.3">
      <c r="A4" s="3" t="s">
        <v>3113</v>
      </c>
      <c r="B4" s="3" t="s">
        <v>3114</v>
      </c>
      <c r="C4" s="3" t="s">
        <v>3115</v>
      </c>
      <c r="D4" s="3" t="s">
        <v>3116</v>
      </c>
      <c r="E4" s="3" t="s">
        <v>3117</v>
      </c>
      <c r="F4" s="3" t="s">
        <v>3118</v>
      </c>
      <c r="G4" s="3" t="s">
        <v>3119</v>
      </c>
      <c r="H4" s="3" t="s">
        <v>3120</v>
      </c>
      <c r="I4" s="3" t="s">
        <v>3121</v>
      </c>
    </row>
    <row r="5" spans="1:9" x14ac:dyDescent="0.3">
      <c r="A5" s="4" t="s">
        <v>3122</v>
      </c>
      <c r="B5" s="4" t="s">
        <v>3123</v>
      </c>
      <c r="C5" s="4">
        <v>129</v>
      </c>
      <c r="D5" s="4">
        <v>19</v>
      </c>
      <c r="E5" s="4">
        <v>8</v>
      </c>
      <c r="F5" s="4">
        <v>27</v>
      </c>
      <c r="G5" s="4">
        <v>20.9</v>
      </c>
      <c r="H5" s="4" t="s">
        <v>3124</v>
      </c>
      <c r="I5" s="4" t="s">
        <v>3125</v>
      </c>
    </row>
    <row r="6" spans="1:9" x14ac:dyDescent="0.3">
      <c r="A6" s="4" t="s">
        <v>3126</v>
      </c>
      <c r="B6" s="4" t="s">
        <v>3127</v>
      </c>
      <c r="C6" s="4">
        <v>120</v>
      </c>
      <c r="D6" s="4">
        <v>16</v>
      </c>
      <c r="E6" s="4">
        <v>8</v>
      </c>
      <c r="F6" s="4">
        <v>24</v>
      </c>
      <c r="G6" s="4">
        <v>20</v>
      </c>
      <c r="H6" s="4" t="s">
        <v>3128</v>
      </c>
      <c r="I6" s="4" t="s">
        <v>3125</v>
      </c>
    </row>
    <row r="7" spans="1:9" ht="24" x14ac:dyDescent="0.3">
      <c r="A7" s="4" t="s">
        <v>3129</v>
      </c>
      <c r="B7" s="4" t="s">
        <v>3130</v>
      </c>
      <c r="C7" s="4">
        <v>171</v>
      </c>
      <c r="D7" s="4"/>
      <c r="E7" s="4"/>
      <c r="F7" s="4" t="s">
        <v>3131</v>
      </c>
      <c r="G7" s="4">
        <v>19.899999999999999</v>
      </c>
      <c r="H7" s="4" t="s">
        <v>3132</v>
      </c>
      <c r="I7" s="4" t="s">
        <v>3133</v>
      </c>
    </row>
    <row r="8" spans="1:9" ht="60" x14ac:dyDescent="0.3">
      <c r="A8" s="4" t="s">
        <v>3134</v>
      </c>
      <c r="B8" s="4" t="s">
        <v>3135</v>
      </c>
      <c r="C8" s="4">
        <v>6480</v>
      </c>
      <c r="D8" s="4">
        <v>405</v>
      </c>
      <c r="E8" s="4">
        <v>243</v>
      </c>
      <c r="F8" s="4">
        <v>648</v>
      </c>
      <c r="G8" s="4">
        <v>10</v>
      </c>
      <c r="H8" s="4" t="s">
        <v>3136</v>
      </c>
      <c r="I8" s="4" t="s">
        <v>3137</v>
      </c>
    </row>
    <row r="11" spans="1:9" ht="25.95" customHeight="1" x14ac:dyDescent="0.3">
      <c r="A11" s="32" t="s">
        <v>3138</v>
      </c>
      <c r="B11" s="32"/>
      <c r="C11" s="32"/>
      <c r="D11" s="32"/>
      <c r="E11" s="32"/>
      <c r="F11" s="32"/>
      <c r="G11" s="32"/>
      <c r="H11" s="32"/>
    </row>
    <row r="12" spans="1:9" ht="34.049999999999997" customHeight="1" x14ac:dyDescent="0.3">
      <c r="A12" s="31" t="s">
        <v>3139</v>
      </c>
      <c r="B12" s="31"/>
      <c r="C12" s="31"/>
      <c r="D12" s="31"/>
      <c r="E12" s="31"/>
      <c r="F12" s="31"/>
      <c r="G12" s="31"/>
      <c r="H12" s="31"/>
    </row>
    <row r="14" spans="1:9" ht="31.95" customHeight="1" x14ac:dyDescent="0.3">
      <c r="A14" s="3" t="s">
        <v>3114</v>
      </c>
      <c r="B14" s="3" t="s">
        <v>3140</v>
      </c>
      <c r="C14" s="3" t="s">
        <v>3141</v>
      </c>
      <c r="D14" s="3" t="s">
        <v>3142</v>
      </c>
      <c r="E14" s="3" t="s">
        <v>3143</v>
      </c>
      <c r="F14" s="3" t="s">
        <v>3144</v>
      </c>
      <c r="G14" s="3" t="s">
        <v>3120</v>
      </c>
      <c r="H14" s="3" t="s">
        <v>3145</v>
      </c>
    </row>
    <row r="15" spans="1:9" ht="24" x14ac:dyDescent="0.3">
      <c r="A15" s="4" t="s">
        <v>3146</v>
      </c>
      <c r="B15" s="4" t="s">
        <v>3147</v>
      </c>
      <c r="C15" s="4">
        <v>27</v>
      </c>
      <c r="D15" s="4">
        <v>27</v>
      </c>
      <c r="E15" s="4">
        <v>36</v>
      </c>
      <c r="F15" s="4" t="s">
        <v>3148</v>
      </c>
      <c r="G15" s="4" t="s">
        <v>3149</v>
      </c>
      <c r="H15" s="4" t="s">
        <v>3150</v>
      </c>
    </row>
    <row r="16" spans="1:9" ht="36" x14ac:dyDescent="0.3">
      <c r="A16" s="4" t="s">
        <v>3151</v>
      </c>
      <c r="B16" s="4" t="s">
        <v>3152</v>
      </c>
      <c r="C16" s="4">
        <v>25</v>
      </c>
      <c r="D16" s="4">
        <v>30</v>
      </c>
      <c r="E16" s="4"/>
      <c r="F16" s="4" t="s">
        <v>3153</v>
      </c>
      <c r="G16" s="4" t="s">
        <v>3154</v>
      </c>
      <c r="H16" s="4" t="s">
        <v>3155</v>
      </c>
    </row>
    <row r="17" spans="1:9" ht="36" x14ac:dyDescent="0.3">
      <c r="A17" s="4" t="s">
        <v>3156</v>
      </c>
      <c r="B17" s="4" t="s">
        <v>3157</v>
      </c>
      <c r="C17" s="4">
        <v>45</v>
      </c>
      <c r="D17" s="4">
        <v>45</v>
      </c>
      <c r="E17" s="4">
        <v>15</v>
      </c>
      <c r="F17" s="4" t="s">
        <v>3158</v>
      </c>
      <c r="G17" s="4" t="s">
        <v>3159</v>
      </c>
      <c r="H17" s="4" t="s">
        <v>3160</v>
      </c>
    </row>
    <row r="18" spans="1:9" ht="24" x14ac:dyDescent="0.3">
      <c r="A18" s="4" t="s">
        <v>3161</v>
      </c>
      <c r="B18" s="4" t="s">
        <v>3162</v>
      </c>
      <c r="C18" s="4">
        <v>45</v>
      </c>
      <c r="D18" s="4">
        <v>45</v>
      </c>
      <c r="E18" s="4"/>
      <c r="F18" s="4" t="s">
        <v>3153</v>
      </c>
      <c r="G18" s="4" t="s">
        <v>3163</v>
      </c>
      <c r="H18" s="4" t="s">
        <v>3164</v>
      </c>
    </row>
    <row r="19" spans="1:9" ht="36" x14ac:dyDescent="0.3">
      <c r="A19" s="4" t="s">
        <v>3165</v>
      </c>
      <c r="B19" s="4" t="s">
        <v>3166</v>
      </c>
      <c r="C19" s="4"/>
      <c r="D19" s="4"/>
      <c r="E19" s="4">
        <v>16</v>
      </c>
      <c r="F19" s="4" t="s">
        <v>3167</v>
      </c>
      <c r="G19" s="4" t="s">
        <v>3168</v>
      </c>
      <c r="H19" s="4" t="s">
        <v>3169</v>
      </c>
      <c r="I19" t="s">
        <v>3170</v>
      </c>
    </row>
    <row r="22" spans="1:9" ht="25.95" customHeight="1" x14ac:dyDescent="0.3">
      <c r="A22" s="32" t="s">
        <v>3171</v>
      </c>
      <c r="B22" s="32"/>
      <c r="C22" s="32"/>
      <c r="D22" s="32"/>
      <c r="E22" s="32"/>
      <c r="F22" s="32"/>
      <c r="G22" s="32"/>
      <c r="H22" s="32"/>
    </row>
    <row r="23" spans="1:9" ht="34.049999999999997" customHeight="1" x14ac:dyDescent="0.3">
      <c r="A23" s="31" t="s">
        <v>3172</v>
      </c>
      <c r="B23" s="31"/>
      <c r="C23" s="31"/>
      <c r="D23" s="31"/>
      <c r="E23" s="31"/>
      <c r="F23" s="31"/>
      <c r="G23" s="31"/>
      <c r="H23" s="31"/>
    </row>
    <row r="25" spans="1:9" ht="31.95" customHeight="1" x14ac:dyDescent="0.3">
      <c r="A25" s="3" t="s">
        <v>3173</v>
      </c>
      <c r="B25" s="3" t="s">
        <v>3174</v>
      </c>
      <c r="C25" s="3" t="s">
        <v>3175</v>
      </c>
      <c r="D25" s="3" t="s">
        <v>3176</v>
      </c>
      <c r="E25" s="3" t="s">
        <v>3177</v>
      </c>
      <c r="F25" s="3" t="s">
        <v>3178</v>
      </c>
      <c r="G25" s="3" t="s">
        <v>3119</v>
      </c>
      <c r="H25" s="3" t="s">
        <v>57</v>
      </c>
    </row>
    <row r="26" spans="1:9" x14ac:dyDescent="0.3">
      <c r="A26" s="4" t="s">
        <v>3179</v>
      </c>
      <c r="B26" s="4">
        <v>129</v>
      </c>
      <c r="C26" s="4">
        <v>27</v>
      </c>
      <c r="D26" s="4">
        <v>45</v>
      </c>
      <c r="E26" s="4">
        <f>B26*D26</f>
        <v>5805</v>
      </c>
      <c r="F26" s="4">
        <f>C26*D26</f>
        <v>1215</v>
      </c>
      <c r="G26" s="4">
        <f>IF(E26=0,"",F26/E26*100)</f>
        <v>20.930232558139537</v>
      </c>
      <c r="H26" s="4" t="s">
        <v>3180</v>
      </c>
    </row>
    <row r="27" spans="1:9" x14ac:dyDescent="0.3">
      <c r="A27" s="4" t="s">
        <v>3181</v>
      </c>
      <c r="B27" s="4">
        <v>120</v>
      </c>
      <c r="C27" s="4">
        <v>24</v>
      </c>
      <c r="D27" s="4">
        <v>45</v>
      </c>
      <c r="E27" s="4">
        <f>B27*D27</f>
        <v>5400</v>
      </c>
      <c r="F27" s="4">
        <f>C27*D27</f>
        <v>1080</v>
      </c>
      <c r="G27" s="4">
        <f>IF(E27=0,"",F27/E27*100)</f>
        <v>20</v>
      </c>
      <c r="H27" s="4" t="s">
        <v>3182</v>
      </c>
    </row>
    <row r="28" spans="1:9" ht="36" x14ac:dyDescent="0.3">
      <c r="A28" s="4" t="s">
        <v>3183</v>
      </c>
      <c r="B28" s="4">
        <v>240</v>
      </c>
      <c r="C28" s="4">
        <v>24</v>
      </c>
      <c r="D28" s="4">
        <v>27</v>
      </c>
      <c r="E28" s="4">
        <f>B28*D28</f>
        <v>6480</v>
      </c>
      <c r="F28" s="4">
        <f>C28*D28</f>
        <v>648</v>
      </c>
      <c r="G28" s="4">
        <f>IF(E28=0,"",F28/E28*100)</f>
        <v>10</v>
      </c>
      <c r="H28" s="4" t="s">
        <v>3184</v>
      </c>
    </row>
  </sheetData>
  <mergeCells count="6">
    <mergeCell ref="A23:H23"/>
    <mergeCell ref="A1:I1"/>
    <mergeCell ref="A2:I2"/>
    <mergeCell ref="A11:H11"/>
    <mergeCell ref="A12:H12"/>
    <mergeCell ref="A22:H22"/>
  </mergeCells>
  <pageMargins left="0.7" right="0.7" top="0.75" bottom="0.75" header="0.3" footer="0.3"/>
  <tableParts count="3">
    <tablePart r:id="rId1"/>
    <tablePart r:id="rId2"/>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279"/>
  <sheetViews>
    <sheetView showGridLines="0" workbookViewId="0">
      <selection sqref="A1:I1"/>
    </sheetView>
  </sheetViews>
  <sheetFormatPr defaultRowHeight="14.4" x14ac:dyDescent="0.3"/>
  <cols>
    <col min="1" max="1" width="25" customWidth="1"/>
    <col min="2" max="3" width="15" customWidth="1"/>
    <col min="4" max="10" width="24" customWidth="1"/>
  </cols>
  <sheetData>
    <row r="1" spans="1:9" ht="25.95" customHeight="1" x14ac:dyDescent="0.3">
      <c r="A1" s="32" t="s">
        <v>3185</v>
      </c>
      <c r="B1" s="32"/>
      <c r="C1" s="32"/>
      <c r="D1" s="32"/>
      <c r="E1" s="32"/>
      <c r="F1" s="32"/>
      <c r="G1" s="32"/>
      <c r="H1" s="32"/>
      <c r="I1" s="32"/>
    </row>
    <row r="2" spans="1:9" ht="34.049999999999997" customHeight="1" x14ac:dyDescent="0.3">
      <c r="A2" s="31" t="s">
        <v>3186</v>
      </c>
      <c r="B2" s="31"/>
      <c r="C2" s="31"/>
      <c r="D2" s="31"/>
      <c r="E2" s="31"/>
      <c r="F2" s="31"/>
      <c r="G2" s="31"/>
      <c r="H2" s="31"/>
      <c r="I2" s="31"/>
    </row>
    <row r="4" spans="1:9" ht="31.95" customHeight="1" x14ac:dyDescent="0.3">
      <c r="A4" s="3" t="s">
        <v>3187</v>
      </c>
      <c r="B4" s="3" t="s">
        <v>3035</v>
      </c>
      <c r="C4" s="3" t="s">
        <v>3037</v>
      </c>
      <c r="D4" s="3" t="s">
        <v>3038</v>
      </c>
      <c r="E4" s="3" t="s">
        <v>3039</v>
      </c>
      <c r="F4" s="3" t="s">
        <v>3040</v>
      </c>
      <c r="G4" s="3" t="s">
        <v>3188</v>
      </c>
      <c r="H4" s="3" t="s">
        <v>3189</v>
      </c>
      <c r="I4" s="3" t="s">
        <v>172</v>
      </c>
    </row>
    <row r="5" spans="1:9" ht="24" x14ac:dyDescent="0.3">
      <c r="A5" s="4" t="s">
        <v>3190</v>
      </c>
      <c r="B5" s="4" t="s">
        <v>3191</v>
      </c>
      <c r="C5" s="4">
        <v>7.9640000000000004</v>
      </c>
      <c r="D5" s="4">
        <v>10.108000000000001</v>
      </c>
      <c r="E5" s="4">
        <f t="shared" ref="E5:E36" si="0">D5-C5</f>
        <v>2.1440000000000001</v>
      </c>
      <c r="F5" s="17">
        <f t="shared" ref="F5:F36" si="1">IF(G5=C5,"",(D5-C5)/(G5-C5))</f>
        <v>9.7295334906516609E-2</v>
      </c>
      <c r="G5" s="4">
        <v>30</v>
      </c>
      <c r="H5" s="4" t="s">
        <v>3192</v>
      </c>
      <c r="I5" s="4" t="s">
        <v>3193</v>
      </c>
    </row>
    <row r="6" spans="1:9" ht="24" x14ac:dyDescent="0.3">
      <c r="A6" s="4" t="s">
        <v>3194</v>
      </c>
      <c r="B6" s="4" t="s">
        <v>3191</v>
      </c>
      <c r="C6" s="4">
        <v>4.9000000000000004</v>
      </c>
      <c r="D6" s="4">
        <v>5.37</v>
      </c>
      <c r="E6" s="4">
        <f t="shared" si="0"/>
        <v>0.46999999999999975</v>
      </c>
      <c r="F6" s="17">
        <f t="shared" si="1"/>
        <v>1.8725099601593614E-2</v>
      </c>
      <c r="G6" s="4">
        <v>30</v>
      </c>
      <c r="H6" s="4" t="s">
        <v>3192</v>
      </c>
      <c r="I6" s="4" t="s">
        <v>3193</v>
      </c>
    </row>
    <row r="7" spans="1:9" ht="24" x14ac:dyDescent="0.3">
      <c r="A7" s="4" t="s">
        <v>3195</v>
      </c>
      <c r="B7" s="4" t="s">
        <v>3191</v>
      </c>
      <c r="C7" s="4">
        <v>5.9850000000000003</v>
      </c>
      <c r="D7" s="4">
        <v>6.9269999999999996</v>
      </c>
      <c r="E7" s="4">
        <f t="shared" si="0"/>
        <v>0.94199999999999928</v>
      </c>
      <c r="F7" s="17">
        <f t="shared" si="1"/>
        <v>3.9225484072454686E-2</v>
      </c>
      <c r="G7" s="4">
        <v>30</v>
      </c>
      <c r="H7" s="4" t="s">
        <v>3192</v>
      </c>
      <c r="I7" s="4" t="s">
        <v>3193</v>
      </c>
    </row>
    <row r="8" spans="1:9" ht="24" x14ac:dyDescent="0.3">
      <c r="A8" s="4" t="s">
        <v>3196</v>
      </c>
      <c r="B8" s="4" t="s">
        <v>3191</v>
      </c>
      <c r="C8" s="4">
        <v>16.065000000000001</v>
      </c>
      <c r="D8" s="4">
        <v>18.861999999999998</v>
      </c>
      <c r="E8" s="4">
        <f t="shared" si="0"/>
        <v>2.796999999999997</v>
      </c>
      <c r="F8" s="17">
        <f t="shared" si="1"/>
        <v>0.20071761750986705</v>
      </c>
      <c r="G8" s="4">
        <v>30</v>
      </c>
      <c r="H8" s="4" t="s">
        <v>3192</v>
      </c>
      <c r="I8" s="4" t="s">
        <v>3193</v>
      </c>
    </row>
    <row r="9" spans="1:9" ht="24" x14ac:dyDescent="0.3">
      <c r="A9" s="4" t="s">
        <v>3197</v>
      </c>
      <c r="B9" s="4" t="s">
        <v>3191</v>
      </c>
      <c r="C9" s="4">
        <v>14.991</v>
      </c>
      <c r="D9" s="4">
        <v>17.387</v>
      </c>
      <c r="E9" s="4">
        <f t="shared" si="0"/>
        <v>2.3960000000000008</v>
      </c>
      <c r="F9" s="17">
        <f t="shared" si="1"/>
        <v>0.15963755080285166</v>
      </c>
      <c r="G9" s="4">
        <v>30</v>
      </c>
      <c r="H9" s="4" t="s">
        <v>3192</v>
      </c>
      <c r="I9" s="4" t="s">
        <v>3193</v>
      </c>
    </row>
    <row r="10" spans="1:9" ht="24" x14ac:dyDescent="0.3">
      <c r="A10" s="4" t="s">
        <v>3198</v>
      </c>
      <c r="B10" s="4" t="s">
        <v>3191</v>
      </c>
      <c r="C10" s="4">
        <v>7.2210000000000001</v>
      </c>
      <c r="D10" s="4">
        <v>10.289</v>
      </c>
      <c r="E10" s="4">
        <f t="shared" si="0"/>
        <v>3.0679999999999996</v>
      </c>
      <c r="F10" s="17">
        <f t="shared" si="1"/>
        <v>0.13468545590236619</v>
      </c>
      <c r="G10" s="4">
        <v>30</v>
      </c>
      <c r="H10" s="4" t="s">
        <v>3192</v>
      </c>
      <c r="I10" s="4" t="s">
        <v>3193</v>
      </c>
    </row>
    <row r="11" spans="1:9" ht="24" x14ac:dyDescent="0.3">
      <c r="A11" s="4" t="s">
        <v>3199</v>
      </c>
      <c r="B11" s="4" t="s">
        <v>3191</v>
      </c>
      <c r="C11" s="4">
        <v>4.444</v>
      </c>
      <c r="D11" s="4">
        <v>9.2260000000000009</v>
      </c>
      <c r="E11" s="4">
        <f t="shared" si="0"/>
        <v>4.7820000000000009</v>
      </c>
      <c r="F11" s="17">
        <f t="shared" si="1"/>
        <v>0.18711848489591487</v>
      </c>
      <c r="G11" s="4">
        <v>30</v>
      </c>
      <c r="H11" s="4" t="s">
        <v>3192</v>
      </c>
      <c r="I11" s="4" t="s">
        <v>3193</v>
      </c>
    </row>
    <row r="12" spans="1:9" ht="24" x14ac:dyDescent="0.3">
      <c r="A12" s="4" t="s">
        <v>3200</v>
      </c>
      <c r="B12" s="4" t="s">
        <v>3191</v>
      </c>
      <c r="C12" s="4">
        <v>12.913</v>
      </c>
      <c r="D12" s="4">
        <v>16.093</v>
      </c>
      <c r="E12" s="4">
        <f t="shared" si="0"/>
        <v>3.1799999999999997</v>
      </c>
      <c r="F12" s="17">
        <f t="shared" si="1"/>
        <v>0.18610639667583542</v>
      </c>
      <c r="G12" s="4">
        <v>30</v>
      </c>
      <c r="H12" s="4" t="s">
        <v>3192</v>
      </c>
      <c r="I12" s="4" t="s">
        <v>3193</v>
      </c>
    </row>
    <row r="13" spans="1:9" ht="24" x14ac:dyDescent="0.3">
      <c r="A13" s="4" t="s">
        <v>3201</v>
      </c>
      <c r="B13" s="4" t="s">
        <v>3191</v>
      </c>
      <c r="C13" s="4">
        <v>6.694</v>
      </c>
      <c r="D13" s="4">
        <v>7.782</v>
      </c>
      <c r="E13" s="4">
        <f t="shared" si="0"/>
        <v>1.0880000000000001</v>
      </c>
      <c r="F13" s="17">
        <f t="shared" si="1"/>
        <v>4.6683257530249725E-2</v>
      </c>
      <c r="G13" s="4">
        <v>30</v>
      </c>
      <c r="H13" s="4" t="s">
        <v>3192</v>
      </c>
      <c r="I13" s="4" t="s">
        <v>3193</v>
      </c>
    </row>
    <row r="14" spans="1:9" ht="24" x14ac:dyDescent="0.3">
      <c r="A14" s="4" t="s">
        <v>3202</v>
      </c>
      <c r="B14" s="4" t="s">
        <v>3191</v>
      </c>
      <c r="C14" s="4">
        <v>11.728</v>
      </c>
      <c r="D14" s="4">
        <v>16.626000000000001</v>
      </c>
      <c r="E14" s="4">
        <f t="shared" si="0"/>
        <v>4.8980000000000015</v>
      </c>
      <c r="F14" s="17">
        <f t="shared" si="1"/>
        <v>0.26806042031523653</v>
      </c>
      <c r="G14" s="4">
        <v>30</v>
      </c>
      <c r="H14" s="4" t="s">
        <v>3192</v>
      </c>
      <c r="I14" s="4" t="s">
        <v>3193</v>
      </c>
    </row>
    <row r="15" spans="1:9" ht="24" x14ac:dyDescent="0.3">
      <c r="A15" s="4" t="s">
        <v>3203</v>
      </c>
      <c r="B15" s="4" t="s">
        <v>3191</v>
      </c>
      <c r="C15" s="4">
        <v>11.898999999999999</v>
      </c>
      <c r="D15" s="4">
        <v>14.010999999999999</v>
      </c>
      <c r="E15" s="4">
        <f t="shared" si="0"/>
        <v>2.1120000000000001</v>
      </c>
      <c r="F15" s="17">
        <f t="shared" si="1"/>
        <v>0.11667863653941772</v>
      </c>
      <c r="G15" s="4">
        <v>30</v>
      </c>
      <c r="H15" s="4" t="s">
        <v>3192</v>
      </c>
      <c r="I15" s="4" t="s">
        <v>3193</v>
      </c>
    </row>
    <row r="16" spans="1:9" ht="24" x14ac:dyDescent="0.3">
      <c r="A16" s="4" t="s">
        <v>3204</v>
      </c>
      <c r="B16" s="4" t="s">
        <v>3191</v>
      </c>
      <c r="C16" s="4">
        <v>10.744999999999999</v>
      </c>
      <c r="D16" s="4">
        <v>12.452999999999999</v>
      </c>
      <c r="E16" s="4">
        <f t="shared" si="0"/>
        <v>1.7080000000000002</v>
      </c>
      <c r="F16" s="17">
        <f t="shared" si="1"/>
        <v>8.8704232666839786E-2</v>
      </c>
      <c r="G16" s="4">
        <v>30</v>
      </c>
      <c r="H16" s="4" t="s">
        <v>3192</v>
      </c>
      <c r="I16" s="4" t="s">
        <v>3193</v>
      </c>
    </row>
    <row r="17" spans="1:9" ht="24" x14ac:dyDescent="0.3">
      <c r="A17" s="4" t="s">
        <v>3205</v>
      </c>
      <c r="B17" s="4" t="s">
        <v>3191</v>
      </c>
      <c r="C17" s="4">
        <v>15.537000000000001</v>
      </c>
      <c r="D17" s="4">
        <v>18.306999999999999</v>
      </c>
      <c r="E17" s="4">
        <f t="shared" si="0"/>
        <v>2.7699999999999978</v>
      </c>
      <c r="F17" s="17">
        <f t="shared" si="1"/>
        <v>0.19152319712369481</v>
      </c>
      <c r="G17" s="4">
        <v>30</v>
      </c>
      <c r="H17" s="4" t="s">
        <v>3192</v>
      </c>
      <c r="I17" s="4" t="s">
        <v>3193</v>
      </c>
    </row>
    <row r="18" spans="1:9" ht="24" x14ac:dyDescent="0.3">
      <c r="A18" s="4" t="s">
        <v>3206</v>
      </c>
      <c r="B18" s="4" t="s">
        <v>3191</v>
      </c>
      <c r="C18" s="4">
        <v>11.554</v>
      </c>
      <c r="D18" s="4">
        <v>15.949</v>
      </c>
      <c r="E18" s="4">
        <f t="shared" si="0"/>
        <v>4.3949999999999996</v>
      </c>
      <c r="F18" s="17">
        <f t="shared" si="1"/>
        <v>0.23826303805703133</v>
      </c>
      <c r="G18" s="4">
        <v>30</v>
      </c>
      <c r="H18" s="4" t="s">
        <v>3192</v>
      </c>
      <c r="I18" s="4" t="s">
        <v>3193</v>
      </c>
    </row>
    <row r="19" spans="1:9" ht="24" x14ac:dyDescent="0.3">
      <c r="A19" s="4" t="s">
        <v>3207</v>
      </c>
      <c r="B19" s="4" t="s">
        <v>3191</v>
      </c>
      <c r="C19" s="4">
        <v>6.87</v>
      </c>
      <c r="D19" s="4">
        <v>13.903</v>
      </c>
      <c r="E19" s="4">
        <f t="shared" si="0"/>
        <v>7.0330000000000004</v>
      </c>
      <c r="F19" s="17">
        <f t="shared" si="1"/>
        <v>0.30406398616515351</v>
      </c>
      <c r="G19" s="4">
        <v>30</v>
      </c>
      <c r="H19" s="4" t="s">
        <v>3192</v>
      </c>
      <c r="I19" s="4" t="s">
        <v>3193</v>
      </c>
    </row>
    <row r="20" spans="1:9" ht="24" x14ac:dyDescent="0.3">
      <c r="A20" s="4" t="s">
        <v>3208</v>
      </c>
      <c r="B20" s="4" t="s">
        <v>3191</v>
      </c>
      <c r="C20" s="4">
        <v>10.484</v>
      </c>
      <c r="D20" s="4">
        <v>11.356</v>
      </c>
      <c r="E20" s="4">
        <f t="shared" si="0"/>
        <v>0.87199999999999989</v>
      </c>
      <c r="F20" s="17">
        <f t="shared" si="1"/>
        <v>4.468128714900594E-2</v>
      </c>
      <c r="G20" s="4">
        <v>30</v>
      </c>
      <c r="H20" s="4" t="s">
        <v>3192</v>
      </c>
      <c r="I20" s="4" t="s">
        <v>3193</v>
      </c>
    </row>
    <row r="21" spans="1:9" ht="24" x14ac:dyDescent="0.3">
      <c r="A21" s="4" t="s">
        <v>3209</v>
      </c>
      <c r="B21" s="4" t="s">
        <v>3191</v>
      </c>
      <c r="C21" s="4">
        <v>10.763</v>
      </c>
      <c r="D21" s="4">
        <v>16.966999999999999</v>
      </c>
      <c r="E21" s="4">
        <f t="shared" si="0"/>
        <v>6.2039999999999988</v>
      </c>
      <c r="F21" s="17">
        <f t="shared" si="1"/>
        <v>0.32250350886312823</v>
      </c>
      <c r="G21" s="4">
        <v>30</v>
      </c>
      <c r="H21" s="4" t="s">
        <v>3192</v>
      </c>
      <c r="I21" s="4" t="s">
        <v>3193</v>
      </c>
    </row>
    <row r="22" spans="1:9" ht="24" x14ac:dyDescent="0.3">
      <c r="A22" s="4" t="s">
        <v>3210</v>
      </c>
      <c r="B22" s="4" t="s">
        <v>3191</v>
      </c>
      <c r="C22" s="4">
        <v>11.711</v>
      </c>
      <c r="D22" s="4">
        <v>12.635999999999999</v>
      </c>
      <c r="E22" s="4">
        <f t="shared" si="0"/>
        <v>0.92499999999999893</v>
      </c>
      <c r="F22" s="17">
        <f t="shared" si="1"/>
        <v>5.0576849472360373E-2</v>
      </c>
      <c r="G22" s="4">
        <v>30</v>
      </c>
      <c r="H22" s="4" t="s">
        <v>3192</v>
      </c>
      <c r="I22" s="4" t="s">
        <v>3193</v>
      </c>
    </row>
    <row r="23" spans="1:9" ht="24" x14ac:dyDescent="0.3">
      <c r="A23" s="4" t="s">
        <v>3211</v>
      </c>
      <c r="B23" s="4" t="s">
        <v>3191</v>
      </c>
      <c r="C23" s="4">
        <v>12.964</v>
      </c>
      <c r="D23" s="4">
        <v>19.221</v>
      </c>
      <c r="E23" s="4">
        <f t="shared" si="0"/>
        <v>6.2569999999999997</v>
      </c>
      <c r="F23" s="17">
        <f t="shared" si="1"/>
        <v>0.36728105189011501</v>
      </c>
      <c r="G23" s="4">
        <v>30</v>
      </c>
      <c r="H23" s="4" t="s">
        <v>3192</v>
      </c>
      <c r="I23" s="4" t="s">
        <v>3193</v>
      </c>
    </row>
    <row r="24" spans="1:9" ht="24" x14ac:dyDescent="0.3">
      <c r="A24" s="4" t="s">
        <v>3212</v>
      </c>
      <c r="B24" s="4" t="s">
        <v>3191</v>
      </c>
      <c r="C24" s="4">
        <v>17.556000000000001</v>
      </c>
      <c r="D24" s="4">
        <v>22.722999999999999</v>
      </c>
      <c r="E24" s="4">
        <f t="shared" si="0"/>
        <v>5.166999999999998</v>
      </c>
      <c r="F24" s="17">
        <f t="shared" si="1"/>
        <v>0.41522018643522968</v>
      </c>
      <c r="G24" s="4">
        <v>30</v>
      </c>
      <c r="H24" s="4" t="s">
        <v>3192</v>
      </c>
      <c r="I24" s="4" t="s">
        <v>3193</v>
      </c>
    </row>
    <row r="25" spans="1:9" ht="24" x14ac:dyDescent="0.3">
      <c r="A25" s="4" t="s">
        <v>3213</v>
      </c>
      <c r="B25" s="4" t="s">
        <v>3191</v>
      </c>
      <c r="C25" s="4">
        <v>13.667999999999999</v>
      </c>
      <c r="D25" s="4">
        <v>14.763999999999999</v>
      </c>
      <c r="E25" s="4">
        <f t="shared" si="0"/>
        <v>1.0960000000000001</v>
      </c>
      <c r="F25" s="17">
        <f t="shared" si="1"/>
        <v>6.7107518981141326E-2</v>
      </c>
      <c r="G25" s="4">
        <v>30</v>
      </c>
      <c r="H25" s="4" t="s">
        <v>3192</v>
      </c>
      <c r="I25" s="4" t="s">
        <v>3193</v>
      </c>
    </row>
    <row r="26" spans="1:9" ht="24" x14ac:dyDescent="0.3">
      <c r="A26" s="4" t="s">
        <v>3214</v>
      </c>
      <c r="B26" s="4" t="s">
        <v>3191</v>
      </c>
      <c r="C26" s="4">
        <v>8.7870000000000008</v>
      </c>
      <c r="D26" s="4">
        <v>13.648</v>
      </c>
      <c r="E26" s="4">
        <f t="shared" si="0"/>
        <v>4.8609999999999989</v>
      </c>
      <c r="F26" s="17">
        <f t="shared" si="1"/>
        <v>0.2291519351341158</v>
      </c>
      <c r="G26" s="4">
        <v>30</v>
      </c>
      <c r="H26" s="4" t="s">
        <v>3192</v>
      </c>
      <c r="I26" s="4" t="s">
        <v>3193</v>
      </c>
    </row>
    <row r="27" spans="1:9" ht="24" x14ac:dyDescent="0.3">
      <c r="A27" s="4" t="s">
        <v>3215</v>
      </c>
      <c r="B27" s="4" t="s">
        <v>3191</v>
      </c>
      <c r="C27" s="4">
        <v>13.433999999999999</v>
      </c>
      <c r="D27" s="4">
        <v>16.081</v>
      </c>
      <c r="E27" s="4">
        <f t="shared" si="0"/>
        <v>2.6470000000000002</v>
      </c>
      <c r="F27" s="17">
        <f t="shared" si="1"/>
        <v>0.15978510201617771</v>
      </c>
      <c r="G27" s="4">
        <v>30</v>
      </c>
      <c r="H27" s="4" t="s">
        <v>3192</v>
      </c>
      <c r="I27" s="4" t="s">
        <v>3193</v>
      </c>
    </row>
    <row r="28" spans="1:9" ht="24" x14ac:dyDescent="0.3">
      <c r="A28" s="4" t="s">
        <v>3216</v>
      </c>
      <c r="B28" s="4" t="s">
        <v>3191</v>
      </c>
      <c r="C28" s="4">
        <v>8.4410000000000007</v>
      </c>
      <c r="D28" s="4">
        <v>13.945</v>
      </c>
      <c r="E28" s="4">
        <f t="shared" si="0"/>
        <v>5.5039999999999996</v>
      </c>
      <c r="F28" s="17">
        <f t="shared" si="1"/>
        <v>0.25529941091887381</v>
      </c>
      <c r="G28" s="4">
        <v>30</v>
      </c>
      <c r="H28" s="4" t="s">
        <v>3192</v>
      </c>
      <c r="I28" s="4" t="s">
        <v>3193</v>
      </c>
    </row>
    <row r="29" spans="1:9" ht="24" x14ac:dyDescent="0.3">
      <c r="A29" s="4" t="s">
        <v>3217</v>
      </c>
      <c r="B29" s="4" t="s">
        <v>3191</v>
      </c>
      <c r="C29" s="4">
        <v>10.840999999999999</v>
      </c>
      <c r="D29" s="4">
        <v>11.737</v>
      </c>
      <c r="E29" s="4">
        <f t="shared" si="0"/>
        <v>0.8960000000000008</v>
      </c>
      <c r="F29" s="17">
        <f t="shared" si="1"/>
        <v>4.6766532700036584E-2</v>
      </c>
      <c r="G29" s="4">
        <v>30</v>
      </c>
      <c r="H29" s="4" t="s">
        <v>3192</v>
      </c>
      <c r="I29" s="4" t="s">
        <v>3193</v>
      </c>
    </row>
    <row r="30" spans="1:9" ht="24" x14ac:dyDescent="0.3">
      <c r="A30" s="4" t="s">
        <v>3218</v>
      </c>
      <c r="B30" s="4" t="s">
        <v>3191</v>
      </c>
      <c r="C30" s="4">
        <v>16.105</v>
      </c>
      <c r="D30" s="4">
        <v>17.294</v>
      </c>
      <c r="E30" s="4">
        <f t="shared" si="0"/>
        <v>1.1890000000000001</v>
      </c>
      <c r="F30" s="17">
        <f t="shared" si="1"/>
        <v>8.557034904641958E-2</v>
      </c>
      <c r="G30" s="4">
        <v>30</v>
      </c>
      <c r="H30" s="4" t="s">
        <v>3192</v>
      </c>
      <c r="I30" s="4" t="s">
        <v>3193</v>
      </c>
    </row>
    <row r="31" spans="1:9" ht="24" x14ac:dyDescent="0.3">
      <c r="A31" s="4" t="s">
        <v>3219</v>
      </c>
      <c r="B31" s="4" t="s">
        <v>3191</v>
      </c>
      <c r="C31" s="4">
        <v>13.13</v>
      </c>
      <c r="D31" s="4">
        <v>17.210999999999999</v>
      </c>
      <c r="E31" s="4">
        <f t="shared" si="0"/>
        <v>4.0809999999999977</v>
      </c>
      <c r="F31" s="17">
        <f t="shared" si="1"/>
        <v>0.24190871369294595</v>
      </c>
      <c r="G31" s="4">
        <v>30</v>
      </c>
      <c r="H31" s="4" t="s">
        <v>3192</v>
      </c>
      <c r="I31" s="4" t="s">
        <v>3193</v>
      </c>
    </row>
    <row r="32" spans="1:9" ht="24" x14ac:dyDescent="0.3">
      <c r="A32" s="4" t="s">
        <v>3220</v>
      </c>
      <c r="B32" s="4" t="s">
        <v>3191</v>
      </c>
      <c r="C32" s="4">
        <v>9.6110000000000007</v>
      </c>
      <c r="D32" s="4">
        <v>13.714</v>
      </c>
      <c r="E32" s="4">
        <f t="shared" si="0"/>
        <v>4.1029999999999998</v>
      </c>
      <c r="F32" s="17">
        <f t="shared" si="1"/>
        <v>0.20123596056697238</v>
      </c>
      <c r="G32" s="4">
        <v>30</v>
      </c>
      <c r="H32" s="4" t="s">
        <v>3192</v>
      </c>
      <c r="I32" s="4" t="s">
        <v>3193</v>
      </c>
    </row>
    <row r="33" spans="1:9" ht="24" x14ac:dyDescent="0.3">
      <c r="A33" s="4" t="s">
        <v>3221</v>
      </c>
      <c r="B33" s="4" t="s">
        <v>3191</v>
      </c>
      <c r="C33" s="4">
        <v>17.120999999999999</v>
      </c>
      <c r="D33" s="4">
        <v>20.916</v>
      </c>
      <c r="E33" s="4">
        <f t="shared" si="0"/>
        <v>3.7950000000000017</v>
      </c>
      <c r="F33" s="17">
        <f t="shared" si="1"/>
        <v>0.29466573491730735</v>
      </c>
      <c r="G33" s="4">
        <v>30</v>
      </c>
      <c r="H33" s="4" t="s">
        <v>3192</v>
      </c>
      <c r="I33" s="4" t="s">
        <v>3193</v>
      </c>
    </row>
    <row r="34" spans="1:9" ht="24" x14ac:dyDescent="0.3">
      <c r="A34" s="4" t="s">
        <v>3222</v>
      </c>
      <c r="B34" s="4" t="s">
        <v>3191</v>
      </c>
      <c r="C34" s="4">
        <v>13.375999999999999</v>
      </c>
      <c r="D34" s="4">
        <v>12.894</v>
      </c>
      <c r="E34" s="4">
        <f t="shared" si="0"/>
        <v>-0.48199999999999932</v>
      </c>
      <c r="F34" s="17">
        <f t="shared" si="1"/>
        <v>-2.8994225216554335E-2</v>
      </c>
      <c r="G34" s="4">
        <v>30</v>
      </c>
      <c r="H34" s="4" t="s">
        <v>3192</v>
      </c>
      <c r="I34" s="4" t="s">
        <v>3193</v>
      </c>
    </row>
    <row r="35" spans="1:9" ht="24" x14ac:dyDescent="0.3">
      <c r="A35" s="4" t="s">
        <v>3223</v>
      </c>
      <c r="B35" s="4" t="s">
        <v>3224</v>
      </c>
      <c r="C35" s="4">
        <v>17.815000000000001</v>
      </c>
      <c r="D35" s="4">
        <v>22.614999999999998</v>
      </c>
      <c r="E35" s="4">
        <f t="shared" si="0"/>
        <v>4.7999999999999972</v>
      </c>
      <c r="F35" s="17">
        <f t="shared" si="1"/>
        <v>0.39392695937628214</v>
      </c>
      <c r="G35" s="4">
        <v>30</v>
      </c>
      <c r="H35" s="4" t="s">
        <v>3192</v>
      </c>
      <c r="I35" s="4" t="s">
        <v>3193</v>
      </c>
    </row>
    <row r="36" spans="1:9" ht="24" x14ac:dyDescent="0.3">
      <c r="A36" s="4" t="s">
        <v>3225</v>
      </c>
      <c r="B36" s="4" t="s">
        <v>3224</v>
      </c>
      <c r="C36" s="4">
        <v>11.571999999999999</v>
      </c>
      <c r="D36" s="4">
        <v>16.998999999999999</v>
      </c>
      <c r="E36" s="4">
        <f t="shared" si="0"/>
        <v>5.4269999999999996</v>
      </c>
      <c r="F36" s="17">
        <f t="shared" si="1"/>
        <v>0.29449750379856737</v>
      </c>
      <c r="G36" s="4">
        <v>30</v>
      </c>
      <c r="H36" s="4" t="s">
        <v>3192</v>
      </c>
      <c r="I36" s="4" t="s">
        <v>3193</v>
      </c>
    </row>
    <row r="37" spans="1:9" ht="24" x14ac:dyDescent="0.3">
      <c r="A37" s="4" t="s">
        <v>3226</v>
      </c>
      <c r="B37" s="4" t="s">
        <v>3224</v>
      </c>
      <c r="C37" s="4">
        <v>13.919</v>
      </c>
      <c r="D37" s="4">
        <v>18.873000000000001</v>
      </c>
      <c r="E37" s="4">
        <f t="shared" ref="E37:E64" si="2">D37-C37</f>
        <v>4.9540000000000006</v>
      </c>
      <c r="F37" s="17">
        <f t="shared" ref="F37:F64" si="3">IF(G37=C37,"",(D37-C37)/(G37-C37))</f>
        <v>0.30806541881723776</v>
      </c>
      <c r="G37" s="4">
        <v>30</v>
      </c>
      <c r="H37" s="4" t="s">
        <v>3192</v>
      </c>
      <c r="I37" s="4" t="s">
        <v>3193</v>
      </c>
    </row>
    <row r="38" spans="1:9" ht="24" x14ac:dyDescent="0.3">
      <c r="A38" s="4" t="s">
        <v>3227</v>
      </c>
      <c r="B38" s="4" t="s">
        <v>3224</v>
      </c>
      <c r="C38" s="4">
        <v>14.304</v>
      </c>
      <c r="D38" s="4">
        <v>20.119</v>
      </c>
      <c r="E38" s="4">
        <f t="shared" si="2"/>
        <v>5.8149999999999995</v>
      </c>
      <c r="F38" s="17">
        <f t="shared" si="3"/>
        <v>0.37047655453618755</v>
      </c>
      <c r="G38" s="4">
        <v>30</v>
      </c>
      <c r="H38" s="4" t="s">
        <v>3192</v>
      </c>
      <c r="I38" s="4" t="s">
        <v>3193</v>
      </c>
    </row>
    <row r="39" spans="1:9" ht="24" x14ac:dyDescent="0.3">
      <c r="A39" s="4" t="s">
        <v>3228</v>
      </c>
      <c r="B39" s="4" t="s">
        <v>3224</v>
      </c>
      <c r="C39" s="4">
        <v>9.7880000000000003</v>
      </c>
      <c r="D39" s="4">
        <v>12.422000000000001</v>
      </c>
      <c r="E39" s="4">
        <f t="shared" si="2"/>
        <v>2.6340000000000003</v>
      </c>
      <c r="F39" s="17">
        <f t="shared" si="3"/>
        <v>0.13031862260043539</v>
      </c>
      <c r="G39" s="4">
        <v>30</v>
      </c>
      <c r="H39" s="4" t="s">
        <v>3192</v>
      </c>
      <c r="I39" s="4" t="s">
        <v>3193</v>
      </c>
    </row>
    <row r="40" spans="1:9" ht="24" x14ac:dyDescent="0.3">
      <c r="A40" s="4" t="s">
        <v>3229</v>
      </c>
      <c r="B40" s="4" t="s">
        <v>3224</v>
      </c>
      <c r="C40" s="4">
        <v>12.664</v>
      </c>
      <c r="D40" s="4">
        <v>17.114000000000001</v>
      </c>
      <c r="E40" s="4">
        <f t="shared" si="2"/>
        <v>4.4500000000000011</v>
      </c>
      <c r="F40" s="17">
        <f t="shared" si="3"/>
        <v>0.25669127826488242</v>
      </c>
      <c r="G40" s="4">
        <v>30</v>
      </c>
      <c r="H40" s="4" t="s">
        <v>3192</v>
      </c>
      <c r="I40" s="4" t="s">
        <v>3193</v>
      </c>
    </row>
    <row r="41" spans="1:9" ht="24" x14ac:dyDescent="0.3">
      <c r="A41" s="4" t="s">
        <v>3230</v>
      </c>
      <c r="B41" s="4" t="s">
        <v>3224</v>
      </c>
      <c r="C41" s="4">
        <v>4.33</v>
      </c>
      <c r="D41" s="4">
        <v>7.97</v>
      </c>
      <c r="E41" s="4">
        <f t="shared" si="2"/>
        <v>3.6399999999999997</v>
      </c>
      <c r="F41" s="17">
        <f t="shared" si="3"/>
        <v>0.14179976626412152</v>
      </c>
      <c r="G41" s="4">
        <v>30</v>
      </c>
      <c r="H41" s="4" t="s">
        <v>3192</v>
      </c>
      <c r="I41" s="4" t="s">
        <v>3193</v>
      </c>
    </row>
    <row r="42" spans="1:9" ht="24" x14ac:dyDescent="0.3">
      <c r="A42" s="4" t="s">
        <v>3231</v>
      </c>
      <c r="B42" s="4" t="s">
        <v>3224</v>
      </c>
      <c r="C42" s="4">
        <v>14.597</v>
      </c>
      <c r="D42" s="4">
        <v>23.155000000000001</v>
      </c>
      <c r="E42" s="4">
        <f t="shared" si="2"/>
        <v>8.5580000000000016</v>
      </c>
      <c r="F42" s="17">
        <f t="shared" si="3"/>
        <v>0.55560605076933078</v>
      </c>
      <c r="G42" s="4">
        <v>30</v>
      </c>
      <c r="H42" s="4" t="s">
        <v>3192</v>
      </c>
      <c r="I42" s="4" t="s">
        <v>3193</v>
      </c>
    </row>
    <row r="43" spans="1:9" ht="24" x14ac:dyDescent="0.3">
      <c r="A43" s="4" t="s">
        <v>3232</v>
      </c>
      <c r="B43" s="4" t="s">
        <v>3224</v>
      </c>
      <c r="C43" s="4">
        <v>10.351000000000001</v>
      </c>
      <c r="D43" s="4">
        <v>20.303999999999998</v>
      </c>
      <c r="E43" s="4">
        <f t="shared" si="2"/>
        <v>9.9529999999999976</v>
      </c>
      <c r="F43" s="17">
        <f t="shared" si="3"/>
        <v>0.50653977301643838</v>
      </c>
      <c r="G43" s="4">
        <v>30</v>
      </c>
      <c r="H43" s="4" t="s">
        <v>3192</v>
      </c>
      <c r="I43" s="4" t="s">
        <v>3193</v>
      </c>
    </row>
    <row r="44" spans="1:9" ht="24" x14ac:dyDescent="0.3">
      <c r="A44" s="4" t="s">
        <v>3233</v>
      </c>
      <c r="B44" s="4" t="s">
        <v>3224</v>
      </c>
      <c r="C44" s="4">
        <v>15.122999999999999</v>
      </c>
      <c r="D44" s="4">
        <v>21.524999999999999</v>
      </c>
      <c r="E44" s="4">
        <f t="shared" si="2"/>
        <v>6.4019999999999992</v>
      </c>
      <c r="F44" s="17">
        <f t="shared" si="3"/>
        <v>0.430328695301472</v>
      </c>
      <c r="G44" s="4">
        <v>30</v>
      </c>
      <c r="H44" s="4" t="s">
        <v>3192</v>
      </c>
      <c r="I44" s="4" t="s">
        <v>3193</v>
      </c>
    </row>
    <row r="45" spans="1:9" ht="24" x14ac:dyDescent="0.3">
      <c r="A45" s="4" t="s">
        <v>3234</v>
      </c>
      <c r="B45" s="4" t="s">
        <v>3224</v>
      </c>
      <c r="C45" s="4">
        <v>12.468</v>
      </c>
      <c r="D45" s="4">
        <v>17.192</v>
      </c>
      <c r="E45" s="4">
        <f t="shared" si="2"/>
        <v>4.7240000000000002</v>
      </c>
      <c r="F45" s="17">
        <f t="shared" si="3"/>
        <v>0.26945014830025099</v>
      </c>
      <c r="G45" s="4">
        <v>30</v>
      </c>
      <c r="H45" s="4" t="s">
        <v>3192</v>
      </c>
      <c r="I45" s="4" t="s">
        <v>3193</v>
      </c>
    </row>
    <row r="46" spans="1:9" ht="24" x14ac:dyDescent="0.3">
      <c r="A46" s="4" t="s">
        <v>3235</v>
      </c>
      <c r="B46" s="4" t="s">
        <v>3224</v>
      </c>
      <c r="C46" s="4">
        <v>15.816000000000001</v>
      </c>
      <c r="D46" s="4">
        <v>25.65</v>
      </c>
      <c r="E46" s="4">
        <f t="shared" si="2"/>
        <v>9.8339999999999979</v>
      </c>
      <c r="F46" s="17">
        <f t="shared" si="3"/>
        <v>0.69331641285955992</v>
      </c>
      <c r="G46" s="4">
        <v>30</v>
      </c>
      <c r="H46" s="4" t="s">
        <v>3192</v>
      </c>
      <c r="I46" s="4" t="s">
        <v>3193</v>
      </c>
    </row>
    <row r="47" spans="1:9" ht="24" x14ac:dyDescent="0.3">
      <c r="A47" s="4" t="s">
        <v>3236</v>
      </c>
      <c r="B47" s="4" t="s">
        <v>3224</v>
      </c>
      <c r="C47" s="4">
        <v>9.3529999999999998</v>
      </c>
      <c r="D47" s="4">
        <v>16.053999999999998</v>
      </c>
      <c r="E47" s="4">
        <f t="shared" si="2"/>
        <v>6.7009999999999987</v>
      </c>
      <c r="F47" s="17">
        <f t="shared" si="3"/>
        <v>0.32455078219596062</v>
      </c>
      <c r="G47" s="4">
        <v>30</v>
      </c>
      <c r="H47" s="4" t="s">
        <v>3192</v>
      </c>
      <c r="I47" s="4" t="s">
        <v>3193</v>
      </c>
    </row>
    <row r="48" spans="1:9" ht="24" x14ac:dyDescent="0.3">
      <c r="A48" s="4" t="s">
        <v>3237</v>
      </c>
      <c r="B48" s="4" t="s">
        <v>3224</v>
      </c>
      <c r="C48" s="4">
        <v>12.231</v>
      </c>
      <c r="D48" s="4">
        <v>16.824000000000002</v>
      </c>
      <c r="E48" s="4">
        <f t="shared" si="2"/>
        <v>4.5930000000000017</v>
      </c>
      <c r="F48" s="17">
        <f t="shared" si="3"/>
        <v>0.25848387641397952</v>
      </c>
      <c r="G48" s="4">
        <v>30</v>
      </c>
      <c r="H48" s="4" t="s">
        <v>3192</v>
      </c>
      <c r="I48" s="4" t="s">
        <v>3193</v>
      </c>
    </row>
    <row r="49" spans="1:9" ht="24" x14ac:dyDescent="0.3">
      <c r="A49" s="4" t="s">
        <v>3238</v>
      </c>
      <c r="B49" s="4" t="s">
        <v>3224</v>
      </c>
      <c r="C49" s="4">
        <v>14.012</v>
      </c>
      <c r="D49" s="4">
        <v>22.523</v>
      </c>
      <c r="E49" s="4">
        <f t="shared" si="2"/>
        <v>8.5109999999999992</v>
      </c>
      <c r="F49" s="17">
        <f t="shared" si="3"/>
        <v>0.53233675256442325</v>
      </c>
      <c r="G49" s="4">
        <v>30</v>
      </c>
      <c r="H49" s="4" t="s">
        <v>3192</v>
      </c>
      <c r="I49" s="4" t="s">
        <v>3193</v>
      </c>
    </row>
    <row r="50" spans="1:9" ht="24" x14ac:dyDescent="0.3">
      <c r="A50" s="4" t="s">
        <v>3239</v>
      </c>
      <c r="B50" s="4" t="s">
        <v>3224</v>
      </c>
      <c r="C50" s="4">
        <v>18.606999999999999</v>
      </c>
      <c r="D50" s="4">
        <v>25.902000000000001</v>
      </c>
      <c r="E50" s="4">
        <f t="shared" si="2"/>
        <v>7.2950000000000017</v>
      </c>
      <c r="F50" s="17">
        <f t="shared" si="3"/>
        <v>0.64030545071535161</v>
      </c>
      <c r="G50" s="4">
        <v>30</v>
      </c>
      <c r="H50" s="4" t="s">
        <v>3192</v>
      </c>
      <c r="I50" s="4" t="s">
        <v>3193</v>
      </c>
    </row>
    <row r="51" spans="1:9" ht="24" x14ac:dyDescent="0.3">
      <c r="A51" s="4" t="s">
        <v>3240</v>
      </c>
      <c r="B51" s="4" t="s">
        <v>3224</v>
      </c>
      <c r="C51" s="4">
        <v>9.3279999999999994</v>
      </c>
      <c r="D51" s="4">
        <v>15.097</v>
      </c>
      <c r="E51" s="4">
        <f t="shared" si="2"/>
        <v>5.7690000000000001</v>
      </c>
      <c r="F51" s="17">
        <f t="shared" si="3"/>
        <v>0.2790731424148607</v>
      </c>
      <c r="G51" s="4">
        <v>30</v>
      </c>
      <c r="H51" s="4" t="s">
        <v>3192</v>
      </c>
      <c r="I51" s="4" t="s">
        <v>3193</v>
      </c>
    </row>
    <row r="52" spans="1:9" ht="24" x14ac:dyDescent="0.3">
      <c r="A52" s="4" t="s">
        <v>3241</v>
      </c>
      <c r="B52" s="4" t="s">
        <v>3224</v>
      </c>
      <c r="C52" s="4">
        <v>9.8970000000000002</v>
      </c>
      <c r="D52" s="4">
        <v>14.082000000000001</v>
      </c>
      <c r="E52" s="4">
        <f t="shared" si="2"/>
        <v>4.1850000000000005</v>
      </c>
      <c r="F52" s="17">
        <f t="shared" si="3"/>
        <v>0.20817788389792569</v>
      </c>
      <c r="G52" s="4">
        <v>30</v>
      </c>
      <c r="H52" s="4" t="s">
        <v>3192</v>
      </c>
      <c r="I52" s="4" t="s">
        <v>3193</v>
      </c>
    </row>
    <row r="53" spans="1:9" ht="24" x14ac:dyDescent="0.3">
      <c r="A53" s="4" t="s">
        <v>3242</v>
      </c>
      <c r="B53" s="4" t="s">
        <v>3224</v>
      </c>
      <c r="C53" s="4">
        <v>11.028</v>
      </c>
      <c r="D53" s="4">
        <v>19.12</v>
      </c>
      <c r="E53" s="4">
        <f t="shared" si="2"/>
        <v>8.0920000000000005</v>
      </c>
      <c r="F53" s="17">
        <f t="shared" si="3"/>
        <v>0.4265232974910394</v>
      </c>
      <c r="G53" s="4">
        <v>30</v>
      </c>
      <c r="H53" s="4" t="s">
        <v>3192</v>
      </c>
      <c r="I53" s="4" t="s">
        <v>3193</v>
      </c>
    </row>
    <row r="54" spans="1:9" ht="24" x14ac:dyDescent="0.3">
      <c r="A54" s="4" t="s">
        <v>3243</v>
      </c>
      <c r="B54" s="4" t="s">
        <v>3224</v>
      </c>
      <c r="C54" s="4">
        <v>17.132000000000001</v>
      </c>
      <c r="D54" s="4">
        <v>22.149000000000001</v>
      </c>
      <c r="E54" s="4">
        <f t="shared" si="2"/>
        <v>5.0169999999999995</v>
      </c>
      <c r="F54" s="17">
        <f t="shared" si="3"/>
        <v>0.38988187752564502</v>
      </c>
      <c r="G54" s="4">
        <v>30</v>
      </c>
      <c r="H54" s="4" t="s">
        <v>3192</v>
      </c>
      <c r="I54" s="4" t="s">
        <v>3193</v>
      </c>
    </row>
    <row r="55" spans="1:9" ht="24" x14ac:dyDescent="0.3">
      <c r="A55" s="4" t="s">
        <v>3244</v>
      </c>
      <c r="B55" s="4" t="s">
        <v>3224</v>
      </c>
      <c r="C55" s="4">
        <v>9.4629999999999992</v>
      </c>
      <c r="D55" s="4">
        <v>15.346</v>
      </c>
      <c r="E55" s="4">
        <f t="shared" si="2"/>
        <v>5.8830000000000009</v>
      </c>
      <c r="F55" s="17">
        <f t="shared" si="3"/>
        <v>0.2864585869406438</v>
      </c>
      <c r="G55" s="4">
        <v>30</v>
      </c>
      <c r="H55" s="4" t="s">
        <v>3192</v>
      </c>
      <c r="I55" s="4" t="s">
        <v>3193</v>
      </c>
    </row>
    <row r="56" spans="1:9" ht="24" x14ac:dyDescent="0.3">
      <c r="A56" s="4" t="s">
        <v>3245</v>
      </c>
      <c r="B56" s="4" t="s">
        <v>3224</v>
      </c>
      <c r="C56" s="4">
        <v>10.151999999999999</v>
      </c>
      <c r="D56" s="4">
        <v>15.201000000000001</v>
      </c>
      <c r="E56" s="4">
        <f t="shared" si="2"/>
        <v>5.0490000000000013</v>
      </c>
      <c r="F56" s="17">
        <f t="shared" si="3"/>
        <v>0.25438331318016938</v>
      </c>
      <c r="G56" s="4">
        <v>30</v>
      </c>
      <c r="H56" s="4" t="s">
        <v>3192</v>
      </c>
      <c r="I56" s="4" t="s">
        <v>3193</v>
      </c>
    </row>
    <row r="57" spans="1:9" ht="24" x14ac:dyDescent="0.3">
      <c r="A57" s="4" t="s">
        <v>3246</v>
      </c>
      <c r="B57" s="4" t="s">
        <v>3224</v>
      </c>
      <c r="C57" s="4">
        <v>6.7949999999999999</v>
      </c>
      <c r="D57" s="4">
        <v>12.661</v>
      </c>
      <c r="E57" s="4">
        <f t="shared" si="2"/>
        <v>5.8659999999999997</v>
      </c>
      <c r="F57" s="17">
        <f t="shared" si="3"/>
        <v>0.25279034690799396</v>
      </c>
      <c r="G57" s="4">
        <v>30</v>
      </c>
      <c r="H57" s="4" t="s">
        <v>3192</v>
      </c>
      <c r="I57" s="4" t="s">
        <v>3193</v>
      </c>
    </row>
    <row r="58" spans="1:9" ht="24" x14ac:dyDescent="0.3">
      <c r="A58" s="4" t="s">
        <v>3247</v>
      </c>
      <c r="B58" s="4" t="s">
        <v>3224</v>
      </c>
      <c r="C58" s="4">
        <v>9.0660000000000007</v>
      </c>
      <c r="D58" s="4">
        <v>13.943</v>
      </c>
      <c r="E58" s="4">
        <f t="shared" si="2"/>
        <v>4.8769999999999989</v>
      </c>
      <c r="F58" s="17">
        <f t="shared" si="3"/>
        <v>0.23297028757045951</v>
      </c>
      <c r="G58" s="4">
        <v>30</v>
      </c>
      <c r="H58" s="4" t="s">
        <v>3192</v>
      </c>
      <c r="I58" s="4" t="s">
        <v>3193</v>
      </c>
    </row>
    <row r="59" spans="1:9" ht="24" x14ac:dyDescent="0.3">
      <c r="A59" s="4" t="s">
        <v>3248</v>
      </c>
      <c r="B59" s="4" t="s">
        <v>3224</v>
      </c>
      <c r="C59" s="4">
        <v>14.443</v>
      </c>
      <c r="D59" s="4">
        <v>20.776</v>
      </c>
      <c r="E59" s="4">
        <f t="shared" si="2"/>
        <v>6.3330000000000002</v>
      </c>
      <c r="F59" s="17">
        <f t="shared" si="3"/>
        <v>0.40708362794883335</v>
      </c>
      <c r="G59" s="4">
        <v>30</v>
      </c>
      <c r="H59" s="4" t="s">
        <v>3192</v>
      </c>
      <c r="I59" s="4" t="s">
        <v>3193</v>
      </c>
    </row>
    <row r="60" spans="1:9" ht="24" x14ac:dyDescent="0.3">
      <c r="A60" s="4" t="s">
        <v>3249</v>
      </c>
      <c r="B60" s="4" t="s">
        <v>3224</v>
      </c>
      <c r="C60" s="4">
        <v>14.109</v>
      </c>
      <c r="D60" s="4">
        <v>17.558</v>
      </c>
      <c r="E60" s="4">
        <f t="shared" si="2"/>
        <v>3.4489999999999998</v>
      </c>
      <c r="F60" s="17">
        <f t="shared" si="3"/>
        <v>0.21704109244226291</v>
      </c>
      <c r="G60" s="4">
        <v>30</v>
      </c>
      <c r="H60" s="4" t="s">
        <v>3192</v>
      </c>
      <c r="I60" s="4" t="s">
        <v>3193</v>
      </c>
    </row>
    <row r="61" spans="1:9" ht="24" x14ac:dyDescent="0.3">
      <c r="A61" s="4" t="s">
        <v>3250</v>
      </c>
      <c r="B61" s="4" t="s">
        <v>3224</v>
      </c>
      <c r="C61" s="4">
        <v>8.7850000000000001</v>
      </c>
      <c r="D61" s="4">
        <v>15.673</v>
      </c>
      <c r="E61" s="4">
        <f t="shared" si="2"/>
        <v>6.8879999999999999</v>
      </c>
      <c r="F61" s="17">
        <f t="shared" si="3"/>
        <v>0.32467593683714352</v>
      </c>
      <c r="G61" s="4">
        <v>30</v>
      </c>
      <c r="H61" s="4" t="s">
        <v>3192</v>
      </c>
      <c r="I61" s="4" t="s">
        <v>3193</v>
      </c>
    </row>
    <row r="62" spans="1:9" ht="24" x14ac:dyDescent="0.3">
      <c r="A62" s="4" t="s">
        <v>3251</v>
      </c>
      <c r="B62" s="4" t="s">
        <v>3224</v>
      </c>
      <c r="C62" s="4">
        <v>6.2450000000000001</v>
      </c>
      <c r="D62" s="4">
        <v>14.608000000000001</v>
      </c>
      <c r="E62" s="4">
        <f t="shared" si="2"/>
        <v>8.3629999999999995</v>
      </c>
      <c r="F62" s="17">
        <f t="shared" si="3"/>
        <v>0.35205219953693961</v>
      </c>
      <c r="G62" s="4">
        <v>30</v>
      </c>
      <c r="H62" s="4" t="s">
        <v>3192</v>
      </c>
      <c r="I62" s="4" t="s">
        <v>3193</v>
      </c>
    </row>
    <row r="63" spans="1:9" ht="24" x14ac:dyDescent="0.3">
      <c r="A63" s="4" t="s">
        <v>3252</v>
      </c>
      <c r="B63" s="4" t="s">
        <v>3224</v>
      </c>
      <c r="C63" s="4">
        <v>6.7389999999999999</v>
      </c>
      <c r="D63" s="4">
        <v>12.36</v>
      </c>
      <c r="E63" s="4">
        <f t="shared" si="2"/>
        <v>5.6209999999999996</v>
      </c>
      <c r="F63" s="17">
        <f t="shared" si="3"/>
        <v>0.2416491122479687</v>
      </c>
      <c r="G63" s="4">
        <v>30</v>
      </c>
      <c r="H63" s="4" t="s">
        <v>3192</v>
      </c>
      <c r="I63" s="4" t="s">
        <v>3193</v>
      </c>
    </row>
    <row r="64" spans="1:9" ht="24" x14ac:dyDescent="0.3">
      <c r="A64" s="4" t="s">
        <v>3253</v>
      </c>
      <c r="B64" s="4" t="s">
        <v>3224</v>
      </c>
      <c r="C64" s="4">
        <v>5.1689999999999996</v>
      </c>
      <c r="D64" s="4">
        <v>10.284000000000001</v>
      </c>
      <c r="E64" s="4">
        <f t="shared" si="2"/>
        <v>5.1150000000000011</v>
      </c>
      <c r="F64" s="17">
        <f t="shared" si="3"/>
        <v>0.20599250936329594</v>
      </c>
      <c r="G64" s="4">
        <v>30</v>
      </c>
      <c r="H64" s="4" t="s">
        <v>3192</v>
      </c>
      <c r="I64" s="4" t="s">
        <v>3193</v>
      </c>
    </row>
    <row r="67" spans="1:7" ht="25.95" customHeight="1" x14ac:dyDescent="0.3">
      <c r="A67" s="32" t="s">
        <v>3254</v>
      </c>
      <c r="B67" s="32"/>
      <c r="C67" s="32"/>
      <c r="D67" s="32"/>
      <c r="E67" s="32"/>
      <c r="F67" s="32"/>
      <c r="G67" s="32"/>
    </row>
    <row r="68" spans="1:7" ht="34.049999999999997" customHeight="1" x14ac:dyDescent="0.3">
      <c r="A68" s="31" t="s">
        <v>3255</v>
      </c>
      <c r="B68" s="31"/>
      <c r="C68" s="31"/>
      <c r="D68" s="31"/>
      <c r="E68" s="31"/>
      <c r="F68" s="31"/>
      <c r="G68" s="31"/>
    </row>
    <row r="70" spans="1:7" ht="31.95" customHeight="1" x14ac:dyDescent="0.3">
      <c r="A70" s="3" t="s">
        <v>3067</v>
      </c>
      <c r="B70" s="3" t="s">
        <v>3104</v>
      </c>
      <c r="C70" s="3" t="s">
        <v>3256</v>
      </c>
      <c r="D70" s="3" t="s">
        <v>3257</v>
      </c>
      <c r="E70" s="3" t="s">
        <v>3258</v>
      </c>
      <c r="F70" s="3" t="s">
        <v>3107</v>
      </c>
      <c r="G70" s="3" t="s">
        <v>3189</v>
      </c>
    </row>
    <row r="71" spans="1:7" x14ac:dyDescent="0.3">
      <c r="A71" s="4" t="s">
        <v>3075</v>
      </c>
      <c r="B71" s="4" t="s">
        <v>3110</v>
      </c>
      <c r="C71" s="4">
        <v>3.11</v>
      </c>
      <c r="D71" s="4">
        <v>2.11</v>
      </c>
      <c r="E71" s="18">
        <f t="shared" ref="E71:E102" si="4">AVERAGE(C71:D71)</f>
        <v>2.61</v>
      </c>
      <c r="F71" s="18">
        <f t="shared" ref="F71:F102" si="5">ABS(C71-D71)</f>
        <v>1</v>
      </c>
      <c r="G71" s="4" t="s">
        <v>3192</v>
      </c>
    </row>
    <row r="72" spans="1:7" x14ac:dyDescent="0.3">
      <c r="A72" s="4" t="s">
        <v>3076</v>
      </c>
      <c r="B72" s="4" t="s">
        <v>3110</v>
      </c>
      <c r="C72" s="4">
        <v>2.0499999999999998</v>
      </c>
      <c r="D72" s="4">
        <v>1.64</v>
      </c>
      <c r="E72" s="18">
        <f t="shared" si="4"/>
        <v>1.8449999999999998</v>
      </c>
      <c r="F72" s="18">
        <f t="shared" si="5"/>
        <v>0.40999999999999992</v>
      </c>
      <c r="G72" s="4" t="s">
        <v>3192</v>
      </c>
    </row>
    <row r="73" spans="1:7" x14ac:dyDescent="0.3">
      <c r="A73" s="4" t="s">
        <v>3077</v>
      </c>
      <c r="B73" s="4" t="s">
        <v>3110</v>
      </c>
      <c r="C73" s="4">
        <v>2.39</v>
      </c>
      <c r="D73" s="4">
        <v>2.2599999999999998</v>
      </c>
      <c r="E73" s="18">
        <f t="shared" si="4"/>
        <v>2.3250000000000002</v>
      </c>
      <c r="F73" s="18">
        <f t="shared" si="5"/>
        <v>0.13000000000000034</v>
      </c>
      <c r="G73" s="4" t="s">
        <v>3192</v>
      </c>
    </row>
    <row r="74" spans="1:7" x14ac:dyDescent="0.3">
      <c r="A74" s="4" t="s">
        <v>3078</v>
      </c>
      <c r="B74" s="4" t="s">
        <v>3110</v>
      </c>
      <c r="C74" s="4">
        <v>2.66</v>
      </c>
      <c r="D74" s="4">
        <v>3.01</v>
      </c>
      <c r="E74" s="18">
        <f t="shared" si="4"/>
        <v>2.835</v>
      </c>
      <c r="F74" s="18">
        <f t="shared" si="5"/>
        <v>0.34999999999999964</v>
      </c>
      <c r="G74" s="4" t="s">
        <v>3192</v>
      </c>
    </row>
    <row r="75" spans="1:7" x14ac:dyDescent="0.3">
      <c r="A75" s="4" t="s">
        <v>3079</v>
      </c>
      <c r="B75" s="4" t="s">
        <v>3110</v>
      </c>
      <c r="C75" s="4">
        <v>1.0900000000000001</v>
      </c>
      <c r="D75" s="4">
        <v>1.45</v>
      </c>
      <c r="E75" s="18">
        <f t="shared" si="4"/>
        <v>1.27</v>
      </c>
      <c r="F75" s="18">
        <f t="shared" si="5"/>
        <v>0.35999999999999988</v>
      </c>
      <c r="G75" s="4" t="s">
        <v>3192</v>
      </c>
    </row>
    <row r="76" spans="1:7" x14ac:dyDescent="0.3">
      <c r="A76" s="4" t="s">
        <v>3080</v>
      </c>
      <c r="B76" s="4" t="s">
        <v>3110</v>
      </c>
      <c r="C76" s="4">
        <v>2.04</v>
      </c>
      <c r="D76" s="4">
        <v>3.25</v>
      </c>
      <c r="E76" s="18">
        <f t="shared" si="4"/>
        <v>2.645</v>
      </c>
      <c r="F76" s="18">
        <f t="shared" si="5"/>
        <v>1.21</v>
      </c>
      <c r="G76" s="4" t="s">
        <v>3192</v>
      </c>
    </row>
    <row r="77" spans="1:7" x14ac:dyDescent="0.3">
      <c r="A77" s="4" t="s">
        <v>3081</v>
      </c>
      <c r="B77" s="4" t="s">
        <v>3110</v>
      </c>
      <c r="C77" s="4">
        <v>0.26</v>
      </c>
      <c r="D77" s="4">
        <v>0.39</v>
      </c>
      <c r="E77" s="18">
        <f t="shared" si="4"/>
        <v>0.32500000000000001</v>
      </c>
      <c r="F77" s="18">
        <f t="shared" si="5"/>
        <v>0.13</v>
      </c>
      <c r="G77" s="4" t="s">
        <v>3192</v>
      </c>
    </row>
    <row r="78" spans="1:7" x14ac:dyDescent="0.3">
      <c r="A78" s="4" t="s">
        <v>3082</v>
      </c>
      <c r="B78" s="4" t="s">
        <v>3110</v>
      </c>
      <c r="C78" s="4">
        <v>3.32</v>
      </c>
      <c r="D78" s="4">
        <v>3.2</v>
      </c>
      <c r="E78" s="18">
        <f t="shared" si="4"/>
        <v>3.26</v>
      </c>
      <c r="F78" s="18">
        <f t="shared" si="5"/>
        <v>0.11999999999999966</v>
      </c>
      <c r="G78" s="4" t="s">
        <v>3192</v>
      </c>
    </row>
    <row r="79" spans="1:7" x14ac:dyDescent="0.3">
      <c r="A79" s="4" t="s">
        <v>3083</v>
      </c>
      <c r="B79" s="4" t="s">
        <v>3110</v>
      </c>
      <c r="C79" s="4">
        <v>2.82</v>
      </c>
      <c r="D79" s="4">
        <v>2.36</v>
      </c>
      <c r="E79" s="18">
        <f t="shared" si="4"/>
        <v>2.59</v>
      </c>
      <c r="F79" s="18">
        <f t="shared" si="5"/>
        <v>0.45999999999999996</v>
      </c>
      <c r="G79" s="4" t="s">
        <v>3192</v>
      </c>
    </row>
    <row r="80" spans="1:7" x14ac:dyDescent="0.3">
      <c r="A80" s="4" t="s">
        <v>3084</v>
      </c>
      <c r="B80" s="4" t="s">
        <v>3110</v>
      </c>
      <c r="C80" s="4">
        <v>2.95</v>
      </c>
      <c r="D80" s="4">
        <v>3.01</v>
      </c>
      <c r="E80" s="18">
        <f t="shared" si="4"/>
        <v>2.98</v>
      </c>
      <c r="F80" s="18">
        <f t="shared" si="5"/>
        <v>5.9999999999999609E-2</v>
      </c>
      <c r="G80" s="4" t="s">
        <v>3192</v>
      </c>
    </row>
    <row r="81" spans="1:7" x14ac:dyDescent="0.3">
      <c r="A81" s="4" t="s">
        <v>3085</v>
      </c>
      <c r="B81" s="4" t="s">
        <v>3110</v>
      </c>
      <c r="C81" s="4">
        <v>2.06</v>
      </c>
      <c r="D81" s="4">
        <v>2.72</v>
      </c>
      <c r="E81" s="18">
        <f t="shared" si="4"/>
        <v>2.39</v>
      </c>
      <c r="F81" s="18">
        <f t="shared" si="5"/>
        <v>0.66000000000000014</v>
      </c>
      <c r="G81" s="4" t="s">
        <v>3192</v>
      </c>
    </row>
    <row r="82" spans="1:7" x14ac:dyDescent="0.3">
      <c r="A82" s="4" t="s">
        <v>3086</v>
      </c>
      <c r="B82" s="4" t="s">
        <v>3110</v>
      </c>
      <c r="C82" s="4">
        <v>3.84</v>
      </c>
      <c r="D82" s="4">
        <v>3.09</v>
      </c>
      <c r="E82" s="18">
        <f t="shared" si="4"/>
        <v>3.4649999999999999</v>
      </c>
      <c r="F82" s="18">
        <f t="shared" si="5"/>
        <v>0.75</v>
      </c>
      <c r="G82" s="4" t="s">
        <v>3192</v>
      </c>
    </row>
    <row r="83" spans="1:7" x14ac:dyDescent="0.3">
      <c r="A83" s="4" t="s">
        <v>3087</v>
      </c>
      <c r="B83" s="4" t="s">
        <v>3110</v>
      </c>
      <c r="C83" s="4">
        <v>1.91</v>
      </c>
      <c r="D83" s="4">
        <v>1.76</v>
      </c>
      <c r="E83" s="18">
        <f t="shared" si="4"/>
        <v>1.835</v>
      </c>
      <c r="F83" s="18">
        <f t="shared" si="5"/>
        <v>0.14999999999999991</v>
      </c>
      <c r="G83" s="4" t="s">
        <v>3192</v>
      </c>
    </row>
    <row r="84" spans="1:7" x14ac:dyDescent="0.3">
      <c r="A84" s="4" t="s">
        <v>3088</v>
      </c>
      <c r="B84" s="4" t="s">
        <v>3110</v>
      </c>
      <c r="C84" s="4">
        <v>1.99</v>
      </c>
      <c r="D84" s="4">
        <v>2.65</v>
      </c>
      <c r="E84" s="18">
        <f t="shared" si="4"/>
        <v>2.3199999999999998</v>
      </c>
      <c r="F84" s="18">
        <f t="shared" si="5"/>
        <v>0.65999999999999992</v>
      </c>
      <c r="G84" s="4" t="s">
        <v>3192</v>
      </c>
    </row>
    <row r="85" spans="1:7" x14ac:dyDescent="0.3">
      <c r="A85" s="4" t="s">
        <v>3089</v>
      </c>
      <c r="B85" s="4" t="s">
        <v>3110</v>
      </c>
      <c r="C85" s="4">
        <v>3.2</v>
      </c>
      <c r="D85" s="4">
        <v>2.5099999999999998</v>
      </c>
      <c r="E85" s="18">
        <f t="shared" si="4"/>
        <v>2.855</v>
      </c>
      <c r="F85" s="18">
        <f t="shared" si="5"/>
        <v>0.69000000000000039</v>
      </c>
      <c r="G85" s="4" t="s">
        <v>3192</v>
      </c>
    </row>
    <row r="86" spans="1:7" x14ac:dyDescent="0.3">
      <c r="A86" s="4" t="s">
        <v>3259</v>
      </c>
      <c r="B86" s="4" t="s">
        <v>3110</v>
      </c>
      <c r="C86" s="4">
        <v>3.81</v>
      </c>
      <c r="D86" s="4">
        <v>3.77</v>
      </c>
      <c r="E86" s="18">
        <f t="shared" si="4"/>
        <v>3.79</v>
      </c>
      <c r="F86" s="18">
        <f t="shared" si="5"/>
        <v>4.0000000000000036E-2</v>
      </c>
      <c r="G86" s="4" t="s">
        <v>3192</v>
      </c>
    </row>
    <row r="87" spans="1:7" x14ac:dyDescent="0.3">
      <c r="A87" s="4" t="s">
        <v>3260</v>
      </c>
      <c r="B87" s="4" t="s">
        <v>3110</v>
      </c>
      <c r="C87" s="4">
        <v>1.7</v>
      </c>
      <c r="D87" s="4">
        <v>1.76</v>
      </c>
      <c r="E87" s="18">
        <f t="shared" si="4"/>
        <v>1.73</v>
      </c>
      <c r="F87" s="18">
        <f t="shared" si="5"/>
        <v>6.0000000000000053E-2</v>
      </c>
      <c r="G87" s="4" t="s">
        <v>3192</v>
      </c>
    </row>
    <row r="88" spans="1:7" x14ac:dyDescent="0.3">
      <c r="A88" s="4" t="s">
        <v>3261</v>
      </c>
      <c r="B88" s="4" t="s">
        <v>3110</v>
      </c>
      <c r="C88" s="4">
        <v>1.45</v>
      </c>
      <c r="D88" s="4">
        <v>1.6</v>
      </c>
      <c r="E88" s="18">
        <f t="shared" si="4"/>
        <v>1.5249999999999999</v>
      </c>
      <c r="F88" s="18">
        <f t="shared" si="5"/>
        <v>0.15000000000000013</v>
      </c>
      <c r="G88" s="4" t="s">
        <v>3192</v>
      </c>
    </row>
    <row r="89" spans="1:7" x14ac:dyDescent="0.3">
      <c r="A89" s="4" t="s">
        <v>3262</v>
      </c>
      <c r="B89" s="4" t="s">
        <v>3110</v>
      </c>
      <c r="C89" s="4">
        <v>2.54</v>
      </c>
      <c r="D89" s="4">
        <v>1.73</v>
      </c>
      <c r="E89" s="18">
        <f t="shared" si="4"/>
        <v>2.1349999999999998</v>
      </c>
      <c r="F89" s="18">
        <f t="shared" si="5"/>
        <v>0.81</v>
      </c>
      <c r="G89" s="4" t="s">
        <v>3192</v>
      </c>
    </row>
    <row r="90" spans="1:7" x14ac:dyDescent="0.3">
      <c r="A90" s="4" t="s">
        <v>3263</v>
      </c>
      <c r="B90" s="4" t="s">
        <v>3110</v>
      </c>
      <c r="C90" s="4">
        <v>3.02</v>
      </c>
      <c r="D90" s="4">
        <v>3.55</v>
      </c>
      <c r="E90" s="18">
        <f t="shared" si="4"/>
        <v>3.2850000000000001</v>
      </c>
      <c r="F90" s="18">
        <f t="shared" si="5"/>
        <v>0.5299999999999998</v>
      </c>
      <c r="G90" s="4" t="s">
        <v>3192</v>
      </c>
    </row>
    <row r="91" spans="1:7" x14ac:dyDescent="0.3">
      <c r="A91" s="4" t="s">
        <v>3264</v>
      </c>
      <c r="B91" s="4" t="s">
        <v>3110</v>
      </c>
      <c r="C91" s="4">
        <v>1.75</v>
      </c>
      <c r="D91" s="4">
        <v>2.35</v>
      </c>
      <c r="E91" s="18">
        <f t="shared" si="4"/>
        <v>2.0499999999999998</v>
      </c>
      <c r="F91" s="18">
        <f t="shared" si="5"/>
        <v>0.60000000000000009</v>
      </c>
      <c r="G91" s="4" t="s">
        <v>3192</v>
      </c>
    </row>
    <row r="92" spans="1:7" x14ac:dyDescent="0.3">
      <c r="A92" s="4" t="s">
        <v>3265</v>
      </c>
      <c r="B92" s="4" t="s">
        <v>3110</v>
      </c>
      <c r="C92" s="4">
        <v>1.69</v>
      </c>
      <c r="D92" s="4">
        <v>2.36</v>
      </c>
      <c r="E92" s="18">
        <f t="shared" si="4"/>
        <v>2.0249999999999999</v>
      </c>
      <c r="F92" s="18">
        <f t="shared" si="5"/>
        <v>0.66999999999999993</v>
      </c>
      <c r="G92" s="4" t="s">
        <v>3192</v>
      </c>
    </row>
    <row r="93" spans="1:7" x14ac:dyDescent="0.3">
      <c r="A93" s="4" t="s">
        <v>3266</v>
      </c>
      <c r="B93" s="4" t="s">
        <v>3110</v>
      </c>
      <c r="C93" s="4">
        <v>1.23</v>
      </c>
      <c r="D93" s="4">
        <v>0.24</v>
      </c>
      <c r="E93" s="18">
        <f t="shared" si="4"/>
        <v>0.73499999999999999</v>
      </c>
      <c r="F93" s="18">
        <f t="shared" si="5"/>
        <v>0.99</v>
      </c>
      <c r="G93" s="4" t="s">
        <v>3192</v>
      </c>
    </row>
    <row r="94" spans="1:7" x14ac:dyDescent="0.3">
      <c r="A94" s="4" t="s">
        <v>3267</v>
      </c>
      <c r="B94" s="4" t="s">
        <v>3110</v>
      </c>
      <c r="C94" s="4">
        <v>1.45</v>
      </c>
      <c r="D94" s="4">
        <v>1.55</v>
      </c>
      <c r="E94" s="18">
        <f t="shared" si="4"/>
        <v>1.5</v>
      </c>
      <c r="F94" s="18">
        <f t="shared" si="5"/>
        <v>0.10000000000000009</v>
      </c>
      <c r="G94" s="4" t="s">
        <v>3192</v>
      </c>
    </row>
    <row r="95" spans="1:7" x14ac:dyDescent="0.3">
      <c r="A95" s="4" t="s">
        <v>3268</v>
      </c>
      <c r="B95" s="4" t="s">
        <v>3110</v>
      </c>
      <c r="C95" s="4">
        <v>2.8</v>
      </c>
      <c r="D95" s="4">
        <v>3.05</v>
      </c>
      <c r="E95" s="18">
        <f t="shared" si="4"/>
        <v>2.9249999999999998</v>
      </c>
      <c r="F95" s="18">
        <f t="shared" si="5"/>
        <v>0.25</v>
      </c>
      <c r="G95" s="4" t="s">
        <v>3192</v>
      </c>
    </row>
    <row r="96" spans="1:7" x14ac:dyDescent="0.3">
      <c r="A96" s="4" t="s">
        <v>3269</v>
      </c>
      <c r="B96" s="4" t="s">
        <v>3110</v>
      </c>
      <c r="C96" s="4">
        <v>2.09</v>
      </c>
      <c r="D96" s="4">
        <v>2.0499999999999998</v>
      </c>
      <c r="E96" s="18">
        <f t="shared" si="4"/>
        <v>2.0699999999999998</v>
      </c>
      <c r="F96" s="18">
        <f t="shared" si="5"/>
        <v>4.0000000000000036E-2</v>
      </c>
      <c r="G96" s="4" t="s">
        <v>3192</v>
      </c>
    </row>
    <row r="97" spans="1:7" x14ac:dyDescent="0.3">
      <c r="A97" s="4" t="s">
        <v>3270</v>
      </c>
      <c r="B97" s="4" t="s">
        <v>3110</v>
      </c>
      <c r="C97" s="4">
        <v>1.84</v>
      </c>
      <c r="D97" s="4">
        <v>1.22</v>
      </c>
      <c r="E97" s="18">
        <f t="shared" si="4"/>
        <v>1.53</v>
      </c>
      <c r="F97" s="18">
        <f t="shared" si="5"/>
        <v>0.62000000000000011</v>
      </c>
      <c r="G97" s="4" t="s">
        <v>3192</v>
      </c>
    </row>
    <row r="98" spans="1:7" x14ac:dyDescent="0.3">
      <c r="A98" s="4" t="s">
        <v>3271</v>
      </c>
      <c r="B98" s="4" t="s">
        <v>3110</v>
      </c>
      <c r="C98" s="4">
        <v>1.68</v>
      </c>
      <c r="D98" s="4">
        <v>0.59</v>
      </c>
      <c r="E98" s="18">
        <f t="shared" si="4"/>
        <v>1.135</v>
      </c>
      <c r="F98" s="18">
        <f t="shared" si="5"/>
        <v>1.0899999999999999</v>
      </c>
      <c r="G98" s="4" t="s">
        <v>3192</v>
      </c>
    </row>
    <row r="99" spans="1:7" x14ac:dyDescent="0.3">
      <c r="A99" s="4" t="s">
        <v>3272</v>
      </c>
      <c r="B99" s="4" t="s">
        <v>3110</v>
      </c>
      <c r="C99" s="4">
        <v>1.17</v>
      </c>
      <c r="D99" s="4">
        <v>0.44</v>
      </c>
      <c r="E99" s="18">
        <f t="shared" si="4"/>
        <v>0.80499999999999994</v>
      </c>
      <c r="F99" s="18">
        <f t="shared" si="5"/>
        <v>0.73</v>
      </c>
      <c r="G99" s="4" t="s">
        <v>3192</v>
      </c>
    </row>
    <row r="100" spans="1:7" x14ac:dyDescent="0.3">
      <c r="A100" s="4" t="s">
        <v>3273</v>
      </c>
      <c r="B100" s="4" t="s">
        <v>3110</v>
      </c>
      <c r="C100" s="4">
        <v>0.75</v>
      </c>
      <c r="D100" s="4">
        <v>0.98</v>
      </c>
      <c r="E100" s="18">
        <f t="shared" si="4"/>
        <v>0.86499999999999999</v>
      </c>
      <c r="F100" s="18">
        <f t="shared" si="5"/>
        <v>0.22999999999999998</v>
      </c>
      <c r="G100" s="4" t="s">
        <v>3192</v>
      </c>
    </row>
    <row r="101" spans="1:7" x14ac:dyDescent="0.3">
      <c r="A101" s="4" t="s">
        <v>3075</v>
      </c>
      <c r="B101" s="4" t="s">
        <v>3274</v>
      </c>
      <c r="C101" s="4">
        <v>2.84</v>
      </c>
      <c r="D101" s="4">
        <v>2.46</v>
      </c>
      <c r="E101" s="18">
        <f t="shared" si="4"/>
        <v>2.65</v>
      </c>
      <c r="F101" s="18">
        <f t="shared" si="5"/>
        <v>0.37999999999999989</v>
      </c>
      <c r="G101" s="4" t="s">
        <v>3192</v>
      </c>
    </row>
    <row r="102" spans="1:7" x14ac:dyDescent="0.3">
      <c r="A102" s="4" t="s">
        <v>3076</v>
      </c>
      <c r="B102" s="4" t="s">
        <v>3274</v>
      </c>
      <c r="C102" s="4">
        <v>1.68</v>
      </c>
      <c r="D102" s="4">
        <v>1.85</v>
      </c>
      <c r="E102" s="18">
        <f t="shared" si="4"/>
        <v>1.7650000000000001</v>
      </c>
      <c r="F102" s="18">
        <f t="shared" si="5"/>
        <v>0.17000000000000015</v>
      </c>
      <c r="G102" s="4" t="s">
        <v>3192</v>
      </c>
    </row>
    <row r="103" spans="1:7" x14ac:dyDescent="0.3">
      <c r="A103" s="4" t="s">
        <v>3077</v>
      </c>
      <c r="B103" s="4" t="s">
        <v>3274</v>
      </c>
      <c r="C103" s="4">
        <v>1.54</v>
      </c>
      <c r="D103" s="4">
        <v>1.56</v>
      </c>
      <c r="E103" s="18">
        <f t="shared" ref="E103:E134" si="6">AVERAGE(C103:D103)</f>
        <v>1.55</v>
      </c>
      <c r="F103" s="18">
        <f t="shared" ref="F103:F134" si="7">ABS(C103-D103)</f>
        <v>2.0000000000000018E-2</v>
      </c>
      <c r="G103" s="4" t="s">
        <v>3192</v>
      </c>
    </row>
    <row r="104" spans="1:7" x14ac:dyDescent="0.3">
      <c r="A104" s="4" t="s">
        <v>3078</v>
      </c>
      <c r="B104" s="4" t="s">
        <v>3274</v>
      </c>
      <c r="C104" s="4">
        <v>3.11</v>
      </c>
      <c r="D104" s="4">
        <v>2.71</v>
      </c>
      <c r="E104" s="18">
        <f t="shared" si="6"/>
        <v>2.91</v>
      </c>
      <c r="F104" s="18">
        <f t="shared" si="7"/>
        <v>0.39999999999999991</v>
      </c>
      <c r="G104" s="4" t="s">
        <v>3192</v>
      </c>
    </row>
    <row r="105" spans="1:7" x14ac:dyDescent="0.3">
      <c r="A105" s="4" t="s">
        <v>3079</v>
      </c>
      <c r="B105" s="4" t="s">
        <v>3274</v>
      </c>
      <c r="C105" s="4">
        <v>3.63</v>
      </c>
      <c r="D105" s="4">
        <v>4</v>
      </c>
      <c r="E105" s="18">
        <f t="shared" si="6"/>
        <v>3.8149999999999999</v>
      </c>
      <c r="F105" s="18">
        <f t="shared" si="7"/>
        <v>0.37000000000000011</v>
      </c>
      <c r="G105" s="4" t="s">
        <v>3192</v>
      </c>
    </row>
    <row r="106" spans="1:7" x14ac:dyDescent="0.3">
      <c r="A106" s="4" t="s">
        <v>3080</v>
      </c>
      <c r="B106" s="4" t="s">
        <v>3274</v>
      </c>
      <c r="C106" s="4">
        <v>1.29</v>
      </c>
      <c r="D106" s="4">
        <v>0</v>
      </c>
      <c r="E106" s="18">
        <f t="shared" si="6"/>
        <v>0.64500000000000002</v>
      </c>
      <c r="F106" s="18">
        <f t="shared" si="7"/>
        <v>1.29</v>
      </c>
      <c r="G106" s="4" t="s">
        <v>3192</v>
      </c>
    </row>
    <row r="107" spans="1:7" x14ac:dyDescent="0.3">
      <c r="A107" s="4" t="s">
        <v>3081</v>
      </c>
      <c r="B107" s="4" t="s">
        <v>3274</v>
      </c>
      <c r="C107" s="4">
        <v>2</v>
      </c>
      <c r="D107" s="4">
        <v>1.93</v>
      </c>
      <c r="E107" s="18">
        <f t="shared" si="6"/>
        <v>1.9649999999999999</v>
      </c>
      <c r="F107" s="18">
        <f t="shared" si="7"/>
        <v>7.0000000000000062E-2</v>
      </c>
      <c r="G107" s="4" t="s">
        <v>3192</v>
      </c>
    </row>
    <row r="108" spans="1:7" x14ac:dyDescent="0.3">
      <c r="A108" s="4" t="s">
        <v>3082</v>
      </c>
      <c r="B108" s="4" t="s">
        <v>3274</v>
      </c>
      <c r="C108" s="4">
        <v>3.03</v>
      </c>
      <c r="D108" s="4">
        <v>3.21</v>
      </c>
      <c r="E108" s="18">
        <f t="shared" si="6"/>
        <v>3.12</v>
      </c>
      <c r="F108" s="18">
        <f t="shared" si="7"/>
        <v>0.18000000000000016</v>
      </c>
      <c r="G108" s="4" t="s">
        <v>3192</v>
      </c>
    </row>
    <row r="109" spans="1:7" x14ac:dyDescent="0.3">
      <c r="A109" s="4" t="s">
        <v>3083</v>
      </c>
      <c r="B109" s="4" t="s">
        <v>3274</v>
      </c>
      <c r="C109" s="4">
        <v>2.25</v>
      </c>
      <c r="D109" s="4">
        <v>1.35</v>
      </c>
      <c r="E109" s="18">
        <f t="shared" si="6"/>
        <v>1.8</v>
      </c>
      <c r="F109" s="18">
        <f t="shared" si="7"/>
        <v>0.89999999999999991</v>
      </c>
      <c r="G109" s="4" t="s">
        <v>3192</v>
      </c>
    </row>
    <row r="110" spans="1:7" x14ac:dyDescent="0.3">
      <c r="A110" s="4" t="s">
        <v>3084</v>
      </c>
      <c r="B110" s="4" t="s">
        <v>3274</v>
      </c>
      <c r="C110" s="4">
        <v>2.63</v>
      </c>
      <c r="D110" s="4">
        <v>2.68</v>
      </c>
      <c r="E110" s="18">
        <f t="shared" si="6"/>
        <v>2.6550000000000002</v>
      </c>
      <c r="F110" s="18">
        <f t="shared" si="7"/>
        <v>5.0000000000000266E-2</v>
      </c>
      <c r="G110" s="4" t="s">
        <v>3192</v>
      </c>
    </row>
    <row r="111" spans="1:7" x14ac:dyDescent="0.3">
      <c r="A111" s="4" t="s">
        <v>3085</v>
      </c>
      <c r="B111" s="4" t="s">
        <v>3274</v>
      </c>
      <c r="C111" s="4">
        <v>1.07</v>
      </c>
      <c r="D111" s="4">
        <v>1.33</v>
      </c>
      <c r="E111" s="18">
        <f t="shared" si="6"/>
        <v>1.2000000000000002</v>
      </c>
      <c r="F111" s="18">
        <f t="shared" si="7"/>
        <v>0.26</v>
      </c>
      <c r="G111" s="4" t="s">
        <v>3192</v>
      </c>
    </row>
    <row r="112" spans="1:7" x14ac:dyDescent="0.3">
      <c r="A112" s="4" t="s">
        <v>3086</v>
      </c>
      <c r="B112" s="4" t="s">
        <v>3274</v>
      </c>
      <c r="C112" s="4">
        <v>2.15</v>
      </c>
      <c r="D112" s="4">
        <v>2.44</v>
      </c>
      <c r="E112" s="18">
        <f t="shared" si="6"/>
        <v>2.2949999999999999</v>
      </c>
      <c r="F112" s="18">
        <f t="shared" si="7"/>
        <v>0.29000000000000004</v>
      </c>
      <c r="G112" s="4" t="s">
        <v>3192</v>
      </c>
    </row>
    <row r="113" spans="1:7" x14ac:dyDescent="0.3">
      <c r="A113" s="4" t="s">
        <v>3087</v>
      </c>
      <c r="B113" s="4" t="s">
        <v>3274</v>
      </c>
      <c r="C113" s="4">
        <v>3.62</v>
      </c>
      <c r="D113" s="4">
        <v>4</v>
      </c>
      <c r="E113" s="18">
        <f t="shared" si="6"/>
        <v>3.81</v>
      </c>
      <c r="F113" s="18">
        <f t="shared" si="7"/>
        <v>0.37999999999999989</v>
      </c>
      <c r="G113" s="4" t="s">
        <v>3192</v>
      </c>
    </row>
    <row r="114" spans="1:7" x14ac:dyDescent="0.3">
      <c r="A114" s="4" t="s">
        <v>3088</v>
      </c>
      <c r="B114" s="4" t="s">
        <v>3274</v>
      </c>
      <c r="C114" s="4">
        <v>1.56</v>
      </c>
      <c r="D114" s="4">
        <v>1.4</v>
      </c>
      <c r="E114" s="18">
        <f t="shared" si="6"/>
        <v>1.48</v>
      </c>
      <c r="F114" s="18">
        <f t="shared" si="7"/>
        <v>0.16000000000000014</v>
      </c>
      <c r="G114" s="4" t="s">
        <v>3192</v>
      </c>
    </row>
    <row r="115" spans="1:7" x14ac:dyDescent="0.3">
      <c r="A115" s="4" t="s">
        <v>3089</v>
      </c>
      <c r="B115" s="4" t="s">
        <v>3274</v>
      </c>
      <c r="C115" s="4">
        <v>1.55</v>
      </c>
      <c r="D115" s="4">
        <v>1.62</v>
      </c>
      <c r="E115" s="18">
        <f t="shared" si="6"/>
        <v>1.585</v>
      </c>
      <c r="F115" s="18">
        <f t="shared" si="7"/>
        <v>7.0000000000000062E-2</v>
      </c>
      <c r="G115" s="4" t="s">
        <v>3192</v>
      </c>
    </row>
    <row r="116" spans="1:7" x14ac:dyDescent="0.3">
      <c r="A116" s="4" t="s">
        <v>3259</v>
      </c>
      <c r="B116" s="4" t="s">
        <v>3274</v>
      </c>
      <c r="C116" s="4">
        <v>1.56</v>
      </c>
      <c r="D116" s="4">
        <v>1.94</v>
      </c>
      <c r="E116" s="18">
        <f t="shared" si="6"/>
        <v>1.75</v>
      </c>
      <c r="F116" s="18">
        <f t="shared" si="7"/>
        <v>0.37999999999999989</v>
      </c>
      <c r="G116" s="4" t="s">
        <v>3192</v>
      </c>
    </row>
    <row r="117" spans="1:7" x14ac:dyDescent="0.3">
      <c r="A117" s="4" t="s">
        <v>3260</v>
      </c>
      <c r="B117" s="4" t="s">
        <v>3274</v>
      </c>
      <c r="C117" s="4">
        <v>3.24</v>
      </c>
      <c r="D117" s="4">
        <v>2.48</v>
      </c>
      <c r="E117" s="18">
        <f t="shared" si="6"/>
        <v>2.8600000000000003</v>
      </c>
      <c r="F117" s="18">
        <f t="shared" si="7"/>
        <v>0.76000000000000023</v>
      </c>
      <c r="G117" s="4" t="s">
        <v>3192</v>
      </c>
    </row>
    <row r="118" spans="1:7" x14ac:dyDescent="0.3">
      <c r="A118" s="4" t="s">
        <v>3261</v>
      </c>
      <c r="B118" s="4" t="s">
        <v>3274</v>
      </c>
      <c r="C118" s="4">
        <v>1.96</v>
      </c>
      <c r="D118" s="4">
        <v>2.29</v>
      </c>
      <c r="E118" s="18">
        <f t="shared" si="6"/>
        <v>2.125</v>
      </c>
      <c r="F118" s="18">
        <f t="shared" si="7"/>
        <v>0.33000000000000007</v>
      </c>
      <c r="G118" s="4" t="s">
        <v>3192</v>
      </c>
    </row>
    <row r="119" spans="1:7" x14ac:dyDescent="0.3">
      <c r="A119" s="4" t="s">
        <v>3262</v>
      </c>
      <c r="B119" s="4" t="s">
        <v>3274</v>
      </c>
      <c r="C119" s="4">
        <v>1.68</v>
      </c>
      <c r="D119" s="4">
        <v>1.91</v>
      </c>
      <c r="E119" s="18">
        <f t="shared" si="6"/>
        <v>1.7949999999999999</v>
      </c>
      <c r="F119" s="18">
        <f t="shared" si="7"/>
        <v>0.22999999999999998</v>
      </c>
      <c r="G119" s="4" t="s">
        <v>3192</v>
      </c>
    </row>
    <row r="120" spans="1:7" x14ac:dyDescent="0.3">
      <c r="A120" s="4" t="s">
        <v>3263</v>
      </c>
      <c r="B120" s="4" t="s">
        <v>3274</v>
      </c>
      <c r="C120" s="4">
        <v>2.31</v>
      </c>
      <c r="D120" s="4">
        <v>1.59</v>
      </c>
      <c r="E120" s="18">
        <f t="shared" si="6"/>
        <v>1.9500000000000002</v>
      </c>
      <c r="F120" s="18">
        <f t="shared" si="7"/>
        <v>0.72</v>
      </c>
      <c r="G120" s="4" t="s">
        <v>3192</v>
      </c>
    </row>
    <row r="121" spans="1:7" x14ac:dyDescent="0.3">
      <c r="A121" s="4" t="s">
        <v>3264</v>
      </c>
      <c r="B121" s="4" t="s">
        <v>3274</v>
      </c>
      <c r="C121" s="4">
        <v>2.82</v>
      </c>
      <c r="D121" s="4">
        <v>2.82</v>
      </c>
      <c r="E121" s="18">
        <f t="shared" si="6"/>
        <v>2.82</v>
      </c>
      <c r="F121" s="18">
        <f t="shared" si="7"/>
        <v>0</v>
      </c>
      <c r="G121" s="4" t="s">
        <v>3192</v>
      </c>
    </row>
    <row r="122" spans="1:7" x14ac:dyDescent="0.3">
      <c r="A122" s="4" t="s">
        <v>3265</v>
      </c>
      <c r="B122" s="4" t="s">
        <v>3274</v>
      </c>
      <c r="C122" s="4">
        <v>3.8</v>
      </c>
      <c r="D122" s="4">
        <v>3.57</v>
      </c>
      <c r="E122" s="18">
        <f t="shared" si="6"/>
        <v>3.6849999999999996</v>
      </c>
      <c r="F122" s="18">
        <f t="shared" si="7"/>
        <v>0.22999999999999998</v>
      </c>
      <c r="G122" s="4" t="s">
        <v>3192</v>
      </c>
    </row>
    <row r="123" spans="1:7" x14ac:dyDescent="0.3">
      <c r="A123" s="4" t="s">
        <v>3266</v>
      </c>
      <c r="B123" s="4" t="s">
        <v>3274</v>
      </c>
      <c r="C123" s="4">
        <v>2.88</v>
      </c>
      <c r="D123" s="4">
        <v>3.37</v>
      </c>
      <c r="E123" s="18">
        <f t="shared" si="6"/>
        <v>3.125</v>
      </c>
      <c r="F123" s="18">
        <f t="shared" si="7"/>
        <v>0.49000000000000021</v>
      </c>
      <c r="G123" s="4" t="s">
        <v>3192</v>
      </c>
    </row>
    <row r="124" spans="1:7" x14ac:dyDescent="0.3">
      <c r="A124" s="4" t="s">
        <v>3267</v>
      </c>
      <c r="B124" s="4" t="s">
        <v>3274</v>
      </c>
      <c r="C124" s="4">
        <v>2.64</v>
      </c>
      <c r="D124" s="4">
        <v>2.2999999999999998</v>
      </c>
      <c r="E124" s="18">
        <f t="shared" si="6"/>
        <v>2.4699999999999998</v>
      </c>
      <c r="F124" s="18">
        <f t="shared" si="7"/>
        <v>0.3400000000000003</v>
      </c>
      <c r="G124" s="4" t="s">
        <v>3192</v>
      </c>
    </row>
    <row r="125" spans="1:7" x14ac:dyDescent="0.3">
      <c r="A125" s="4" t="s">
        <v>3268</v>
      </c>
      <c r="B125" s="4" t="s">
        <v>3274</v>
      </c>
      <c r="C125" s="4">
        <v>1.7</v>
      </c>
      <c r="D125" s="4">
        <v>1.64</v>
      </c>
      <c r="E125" s="18">
        <f t="shared" si="6"/>
        <v>1.67</v>
      </c>
      <c r="F125" s="18">
        <f t="shared" si="7"/>
        <v>6.0000000000000053E-2</v>
      </c>
      <c r="G125" s="4" t="s">
        <v>3192</v>
      </c>
    </row>
    <row r="126" spans="1:7" x14ac:dyDescent="0.3">
      <c r="A126" s="4" t="s">
        <v>3269</v>
      </c>
      <c r="B126" s="4" t="s">
        <v>3274</v>
      </c>
      <c r="C126" s="4">
        <v>2.04</v>
      </c>
      <c r="D126" s="4">
        <v>2.06</v>
      </c>
      <c r="E126" s="18">
        <f t="shared" si="6"/>
        <v>2.0499999999999998</v>
      </c>
      <c r="F126" s="18">
        <f t="shared" si="7"/>
        <v>2.0000000000000018E-2</v>
      </c>
      <c r="G126" s="4" t="s">
        <v>3192</v>
      </c>
    </row>
    <row r="127" spans="1:7" x14ac:dyDescent="0.3">
      <c r="A127" s="4" t="s">
        <v>3270</v>
      </c>
      <c r="B127" s="4" t="s">
        <v>3274</v>
      </c>
      <c r="C127" s="4">
        <v>2.5499999999999998</v>
      </c>
      <c r="D127" s="4">
        <v>2.68</v>
      </c>
      <c r="E127" s="18">
        <f t="shared" si="6"/>
        <v>2.6150000000000002</v>
      </c>
      <c r="F127" s="18">
        <f t="shared" si="7"/>
        <v>0.13000000000000034</v>
      </c>
      <c r="G127" s="4" t="s">
        <v>3192</v>
      </c>
    </row>
    <row r="128" spans="1:7" x14ac:dyDescent="0.3">
      <c r="A128" s="4" t="s">
        <v>3271</v>
      </c>
      <c r="B128" s="4" t="s">
        <v>3274</v>
      </c>
      <c r="C128" s="4">
        <v>1.01</v>
      </c>
      <c r="D128" s="4">
        <v>1.47</v>
      </c>
      <c r="E128" s="18">
        <f t="shared" si="6"/>
        <v>1.24</v>
      </c>
      <c r="F128" s="18">
        <f t="shared" si="7"/>
        <v>0.45999999999999996</v>
      </c>
      <c r="G128" s="4" t="s">
        <v>3192</v>
      </c>
    </row>
    <row r="129" spans="1:7" x14ac:dyDescent="0.3">
      <c r="A129" s="4" t="s">
        <v>3272</v>
      </c>
      <c r="B129" s="4" t="s">
        <v>3274</v>
      </c>
      <c r="C129" s="4">
        <v>2.97</v>
      </c>
      <c r="D129" s="4">
        <v>3.25</v>
      </c>
      <c r="E129" s="18">
        <f t="shared" si="6"/>
        <v>3.1100000000000003</v>
      </c>
      <c r="F129" s="18">
        <f t="shared" si="7"/>
        <v>0.2799999999999998</v>
      </c>
      <c r="G129" s="4" t="s">
        <v>3192</v>
      </c>
    </row>
    <row r="130" spans="1:7" x14ac:dyDescent="0.3">
      <c r="A130" s="4" t="s">
        <v>3273</v>
      </c>
      <c r="B130" s="4" t="s">
        <v>3274</v>
      </c>
      <c r="C130" s="4">
        <v>3.45</v>
      </c>
      <c r="D130" s="4">
        <v>2.5299999999999998</v>
      </c>
      <c r="E130" s="18">
        <f t="shared" si="6"/>
        <v>2.99</v>
      </c>
      <c r="F130" s="18">
        <f t="shared" si="7"/>
        <v>0.92000000000000037</v>
      </c>
      <c r="G130" s="4" t="s">
        <v>3192</v>
      </c>
    </row>
    <row r="131" spans="1:7" x14ac:dyDescent="0.3">
      <c r="A131" s="4" t="s">
        <v>3075</v>
      </c>
      <c r="B131" s="4" t="s">
        <v>3275</v>
      </c>
      <c r="C131" s="4">
        <v>1.38</v>
      </c>
      <c r="D131" s="4">
        <v>2.5</v>
      </c>
      <c r="E131" s="18">
        <f t="shared" si="6"/>
        <v>1.94</v>
      </c>
      <c r="F131" s="18">
        <f t="shared" si="7"/>
        <v>1.1200000000000001</v>
      </c>
      <c r="G131" s="4" t="s">
        <v>3192</v>
      </c>
    </row>
    <row r="132" spans="1:7" x14ac:dyDescent="0.3">
      <c r="A132" s="4" t="s">
        <v>3076</v>
      </c>
      <c r="B132" s="4" t="s">
        <v>3275</v>
      </c>
      <c r="C132" s="4">
        <v>1.25</v>
      </c>
      <c r="D132" s="4">
        <v>1.1499999999999999</v>
      </c>
      <c r="E132" s="18">
        <f t="shared" si="6"/>
        <v>1.2</v>
      </c>
      <c r="F132" s="18">
        <f t="shared" si="7"/>
        <v>0.10000000000000009</v>
      </c>
      <c r="G132" s="4" t="s">
        <v>3192</v>
      </c>
    </row>
    <row r="133" spans="1:7" x14ac:dyDescent="0.3">
      <c r="A133" s="4" t="s">
        <v>3077</v>
      </c>
      <c r="B133" s="4" t="s">
        <v>3275</v>
      </c>
      <c r="C133" s="4">
        <v>2.89</v>
      </c>
      <c r="D133" s="4">
        <v>3.14</v>
      </c>
      <c r="E133" s="18">
        <f t="shared" si="6"/>
        <v>3.0150000000000001</v>
      </c>
      <c r="F133" s="18">
        <f t="shared" si="7"/>
        <v>0.25</v>
      </c>
      <c r="G133" s="4" t="s">
        <v>3192</v>
      </c>
    </row>
    <row r="134" spans="1:7" x14ac:dyDescent="0.3">
      <c r="A134" s="4" t="s">
        <v>3078</v>
      </c>
      <c r="B134" s="4" t="s">
        <v>3275</v>
      </c>
      <c r="C134" s="4">
        <v>2.67</v>
      </c>
      <c r="D134" s="4">
        <v>2.29</v>
      </c>
      <c r="E134" s="18">
        <f t="shared" si="6"/>
        <v>2.48</v>
      </c>
      <c r="F134" s="18">
        <f t="shared" si="7"/>
        <v>0.37999999999999989</v>
      </c>
      <c r="G134" s="4" t="s">
        <v>3192</v>
      </c>
    </row>
    <row r="135" spans="1:7" x14ac:dyDescent="0.3">
      <c r="A135" s="4" t="s">
        <v>3079</v>
      </c>
      <c r="B135" s="4" t="s">
        <v>3275</v>
      </c>
      <c r="C135" s="4">
        <v>2.1</v>
      </c>
      <c r="D135" s="4">
        <v>2.5499999999999998</v>
      </c>
      <c r="E135" s="18">
        <f t="shared" ref="E135:E166" si="8">AVERAGE(C135:D135)</f>
        <v>2.3250000000000002</v>
      </c>
      <c r="F135" s="18">
        <f t="shared" ref="F135:F166" si="9">ABS(C135-D135)</f>
        <v>0.44999999999999973</v>
      </c>
      <c r="G135" s="4" t="s">
        <v>3192</v>
      </c>
    </row>
    <row r="136" spans="1:7" x14ac:dyDescent="0.3">
      <c r="A136" s="4" t="s">
        <v>3080</v>
      </c>
      <c r="B136" s="4" t="s">
        <v>3275</v>
      </c>
      <c r="C136" s="4">
        <v>3.41</v>
      </c>
      <c r="D136" s="4">
        <v>3.61</v>
      </c>
      <c r="E136" s="18">
        <f t="shared" si="8"/>
        <v>3.51</v>
      </c>
      <c r="F136" s="18">
        <f t="shared" si="9"/>
        <v>0.19999999999999973</v>
      </c>
      <c r="G136" s="4" t="s">
        <v>3192</v>
      </c>
    </row>
    <row r="137" spans="1:7" x14ac:dyDescent="0.3">
      <c r="A137" s="4" t="s">
        <v>3081</v>
      </c>
      <c r="B137" s="4" t="s">
        <v>3275</v>
      </c>
      <c r="C137" s="4">
        <v>2.36</v>
      </c>
      <c r="D137" s="4">
        <v>2.36</v>
      </c>
      <c r="E137" s="18">
        <f t="shared" si="8"/>
        <v>2.36</v>
      </c>
      <c r="F137" s="18">
        <f t="shared" si="9"/>
        <v>0</v>
      </c>
      <c r="G137" s="4" t="s">
        <v>3192</v>
      </c>
    </row>
    <row r="138" spans="1:7" x14ac:dyDescent="0.3">
      <c r="A138" s="4" t="s">
        <v>3082</v>
      </c>
      <c r="B138" s="4" t="s">
        <v>3275</v>
      </c>
      <c r="C138" s="4">
        <v>2.64</v>
      </c>
      <c r="D138" s="4">
        <v>2.65</v>
      </c>
      <c r="E138" s="18">
        <f t="shared" si="8"/>
        <v>2.645</v>
      </c>
      <c r="F138" s="18">
        <f t="shared" si="9"/>
        <v>9.9999999999997868E-3</v>
      </c>
      <c r="G138" s="4" t="s">
        <v>3192</v>
      </c>
    </row>
    <row r="139" spans="1:7" x14ac:dyDescent="0.3">
      <c r="A139" s="4" t="s">
        <v>3083</v>
      </c>
      <c r="B139" s="4" t="s">
        <v>3275</v>
      </c>
      <c r="C139" s="4">
        <v>3.01</v>
      </c>
      <c r="D139" s="4">
        <v>3.04</v>
      </c>
      <c r="E139" s="18">
        <f t="shared" si="8"/>
        <v>3.0249999999999999</v>
      </c>
      <c r="F139" s="18">
        <f t="shared" si="9"/>
        <v>3.0000000000000249E-2</v>
      </c>
      <c r="G139" s="4" t="s">
        <v>3192</v>
      </c>
    </row>
    <row r="140" spans="1:7" x14ac:dyDescent="0.3">
      <c r="A140" s="4" t="s">
        <v>3084</v>
      </c>
      <c r="B140" s="4" t="s">
        <v>3275</v>
      </c>
      <c r="C140" s="4">
        <v>2.33</v>
      </c>
      <c r="D140" s="4">
        <v>3.58</v>
      </c>
      <c r="E140" s="18">
        <f t="shared" si="8"/>
        <v>2.9550000000000001</v>
      </c>
      <c r="F140" s="18">
        <f t="shared" si="9"/>
        <v>1.25</v>
      </c>
      <c r="G140" s="4" t="s">
        <v>3192</v>
      </c>
    </row>
    <row r="141" spans="1:7" x14ac:dyDescent="0.3">
      <c r="A141" s="4" t="s">
        <v>3085</v>
      </c>
      <c r="B141" s="4" t="s">
        <v>3275</v>
      </c>
      <c r="C141" s="4">
        <v>1.96</v>
      </c>
      <c r="D141" s="4">
        <v>0.36</v>
      </c>
      <c r="E141" s="18">
        <f t="shared" si="8"/>
        <v>1.1599999999999999</v>
      </c>
      <c r="F141" s="18">
        <f t="shared" si="9"/>
        <v>1.6</v>
      </c>
      <c r="G141" s="4" t="s">
        <v>3192</v>
      </c>
    </row>
    <row r="142" spans="1:7" x14ac:dyDescent="0.3">
      <c r="A142" s="4" t="s">
        <v>3086</v>
      </c>
      <c r="B142" s="4" t="s">
        <v>3275</v>
      </c>
      <c r="C142" s="4">
        <v>2.37</v>
      </c>
      <c r="D142" s="4">
        <v>2.7</v>
      </c>
      <c r="E142" s="18">
        <f t="shared" si="8"/>
        <v>2.5350000000000001</v>
      </c>
      <c r="F142" s="18">
        <f t="shared" si="9"/>
        <v>0.33000000000000007</v>
      </c>
      <c r="G142" s="4" t="s">
        <v>3192</v>
      </c>
    </row>
    <row r="143" spans="1:7" x14ac:dyDescent="0.3">
      <c r="A143" s="4" t="s">
        <v>3087</v>
      </c>
      <c r="B143" s="4" t="s">
        <v>3275</v>
      </c>
      <c r="C143" s="4">
        <v>3.46</v>
      </c>
      <c r="D143" s="4">
        <v>3.92</v>
      </c>
      <c r="E143" s="18">
        <f t="shared" si="8"/>
        <v>3.69</v>
      </c>
      <c r="F143" s="18">
        <f t="shared" si="9"/>
        <v>0.45999999999999996</v>
      </c>
      <c r="G143" s="4" t="s">
        <v>3192</v>
      </c>
    </row>
    <row r="144" spans="1:7" x14ac:dyDescent="0.3">
      <c r="A144" s="4" t="s">
        <v>3088</v>
      </c>
      <c r="B144" s="4" t="s">
        <v>3275</v>
      </c>
      <c r="C144" s="4">
        <v>1.85</v>
      </c>
      <c r="D144" s="4">
        <v>1.44</v>
      </c>
      <c r="E144" s="18">
        <f t="shared" si="8"/>
        <v>1.645</v>
      </c>
      <c r="F144" s="18">
        <f t="shared" si="9"/>
        <v>0.41000000000000014</v>
      </c>
      <c r="G144" s="4" t="s">
        <v>3192</v>
      </c>
    </row>
    <row r="145" spans="1:7" x14ac:dyDescent="0.3">
      <c r="A145" s="4" t="s">
        <v>3089</v>
      </c>
      <c r="B145" s="4" t="s">
        <v>3275</v>
      </c>
      <c r="C145" s="4">
        <v>2.57</v>
      </c>
      <c r="D145" s="4">
        <v>2.74</v>
      </c>
      <c r="E145" s="18">
        <f t="shared" si="8"/>
        <v>2.6550000000000002</v>
      </c>
      <c r="F145" s="18">
        <f t="shared" si="9"/>
        <v>0.17000000000000037</v>
      </c>
      <c r="G145" s="4" t="s">
        <v>3192</v>
      </c>
    </row>
    <row r="146" spans="1:7" x14ac:dyDescent="0.3">
      <c r="A146" s="4" t="s">
        <v>3259</v>
      </c>
      <c r="B146" s="4" t="s">
        <v>3275</v>
      </c>
      <c r="C146" s="4">
        <v>3.85</v>
      </c>
      <c r="D146" s="4">
        <v>3.25</v>
      </c>
      <c r="E146" s="18">
        <f t="shared" si="8"/>
        <v>3.55</v>
      </c>
      <c r="F146" s="18">
        <f t="shared" si="9"/>
        <v>0.60000000000000009</v>
      </c>
      <c r="G146" s="4" t="s">
        <v>3192</v>
      </c>
    </row>
    <row r="147" spans="1:7" x14ac:dyDescent="0.3">
      <c r="A147" s="4" t="s">
        <v>3260</v>
      </c>
      <c r="B147" s="4" t="s">
        <v>3275</v>
      </c>
      <c r="C147" s="4">
        <v>2.4</v>
      </c>
      <c r="D147" s="4">
        <v>2.58</v>
      </c>
      <c r="E147" s="18">
        <f t="shared" si="8"/>
        <v>2.4900000000000002</v>
      </c>
      <c r="F147" s="18">
        <f t="shared" si="9"/>
        <v>0.18000000000000016</v>
      </c>
      <c r="G147" s="4" t="s">
        <v>3192</v>
      </c>
    </row>
    <row r="148" spans="1:7" x14ac:dyDescent="0.3">
      <c r="A148" s="4" t="s">
        <v>3261</v>
      </c>
      <c r="B148" s="4" t="s">
        <v>3275</v>
      </c>
      <c r="C148" s="4">
        <v>1.3</v>
      </c>
      <c r="D148" s="4">
        <v>1.33</v>
      </c>
      <c r="E148" s="18">
        <f t="shared" si="8"/>
        <v>1.3149999999999999</v>
      </c>
      <c r="F148" s="18">
        <f t="shared" si="9"/>
        <v>3.0000000000000027E-2</v>
      </c>
      <c r="G148" s="4" t="s">
        <v>3192</v>
      </c>
    </row>
    <row r="149" spans="1:7" x14ac:dyDescent="0.3">
      <c r="A149" s="4" t="s">
        <v>3262</v>
      </c>
      <c r="B149" s="4" t="s">
        <v>3275</v>
      </c>
      <c r="C149" s="4">
        <v>2.23</v>
      </c>
      <c r="D149" s="4">
        <v>1.54</v>
      </c>
      <c r="E149" s="18">
        <f t="shared" si="8"/>
        <v>1.885</v>
      </c>
      <c r="F149" s="18">
        <f t="shared" si="9"/>
        <v>0.69</v>
      </c>
      <c r="G149" s="4" t="s">
        <v>3192</v>
      </c>
    </row>
    <row r="150" spans="1:7" x14ac:dyDescent="0.3">
      <c r="A150" s="4" t="s">
        <v>3263</v>
      </c>
      <c r="B150" s="4" t="s">
        <v>3275</v>
      </c>
      <c r="C150" s="4">
        <v>2.0499999999999998</v>
      </c>
      <c r="D150" s="4">
        <v>2.02</v>
      </c>
      <c r="E150" s="18">
        <f t="shared" si="8"/>
        <v>2.0350000000000001</v>
      </c>
      <c r="F150" s="18">
        <f t="shared" si="9"/>
        <v>2.9999999999999805E-2</v>
      </c>
      <c r="G150" s="4" t="s">
        <v>3192</v>
      </c>
    </row>
    <row r="151" spans="1:7" x14ac:dyDescent="0.3">
      <c r="A151" s="4" t="s">
        <v>3264</v>
      </c>
      <c r="B151" s="4" t="s">
        <v>3275</v>
      </c>
      <c r="C151" s="4">
        <v>1.17</v>
      </c>
      <c r="D151" s="4">
        <v>0.92</v>
      </c>
      <c r="E151" s="18">
        <f t="shared" si="8"/>
        <v>1.0449999999999999</v>
      </c>
      <c r="F151" s="18">
        <f t="shared" si="9"/>
        <v>0.24999999999999989</v>
      </c>
      <c r="G151" s="4" t="s">
        <v>3192</v>
      </c>
    </row>
    <row r="152" spans="1:7" x14ac:dyDescent="0.3">
      <c r="A152" s="4" t="s">
        <v>3265</v>
      </c>
      <c r="B152" s="4" t="s">
        <v>3275</v>
      </c>
      <c r="C152" s="4">
        <v>2.86</v>
      </c>
      <c r="D152" s="4">
        <v>1.74</v>
      </c>
      <c r="E152" s="18">
        <f t="shared" si="8"/>
        <v>2.2999999999999998</v>
      </c>
      <c r="F152" s="18">
        <f t="shared" si="9"/>
        <v>1.1199999999999999</v>
      </c>
      <c r="G152" s="4" t="s">
        <v>3192</v>
      </c>
    </row>
    <row r="153" spans="1:7" x14ac:dyDescent="0.3">
      <c r="A153" s="4" t="s">
        <v>3266</v>
      </c>
      <c r="B153" s="4" t="s">
        <v>3275</v>
      </c>
      <c r="C153" s="4">
        <v>2.0499999999999998</v>
      </c>
      <c r="D153" s="4">
        <v>1.68</v>
      </c>
      <c r="E153" s="18">
        <f t="shared" si="8"/>
        <v>1.8649999999999998</v>
      </c>
      <c r="F153" s="18">
        <f t="shared" si="9"/>
        <v>0.36999999999999988</v>
      </c>
      <c r="G153" s="4" t="s">
        <v>3192</v>
      </c>
    </row>
    <row r="154" spans="1:7" x14ac:dyDescent="0.3">
      <c r="A154" s="4" t="s">
        <v>3267</v>
      </c>
      <c r="B154" s="4" t="s">
        <v>3275</v>
      </c>
      <c r="C154" s="4">
        <v>2.64</v>
      </c>
      <c r="D154" s="4">
        <v>3.46</v>
      </c>
      <c r="E154" s="18">
        <f t="shared" si="8"/>
        <v>3.05</v>
      </c>
      <c r="F154" s="18">
        <f t="shared" si="9"/>
        <v>0.81999999999999984</v>
      </c>
      <c r="G154" s="4" t="s">
        <v>3192</v>
      </c>
    </row>
    <row r="155" spans="1:7" x14ac:dyDescent="0.3">
      <c r="A155" s="4" t="s">
        <v>3268</v>
      </c>
      <c r="B155" s="4" t="s">
        <v>3275</v>
      </c>
      <c r="C155" s="4">
        <v>4</v>
      </c>
      <c r="D155" s="4">
        <v>4</v>
      </c>
      <c r="E155" s="18">
        <f t="shared" si="8"/>
        <v>4</v>
      </c>
      <c r="F155" s="18">
        <f t="shared" si="9"/>
        <v>0</v>
      </c>
      <c r="G155" s="4" t="s">
        <v>3192</v>
      </c>
    </row>
    <row r="156" spans="1:7" x14ac:dyDescent="0.3">
      <c r="A156" s="4" t="s">
        <v>3269</v>
      </c>
      <c r="B156" s="4" t="s">
        <v>3275</v>
      </c>
      <c r="C156" s="4">
        <v>1</v>
      </c>
      <c r="D156" s="4">
        <v>1.68</v>
      </c>
      <c r="E156" s="18">
        <f t="shared" si="8"/>
        <v>1.3399999999999999</v>
      </c>
      <c r="F156" s="18">
        <f t="shared" si="9"/>
        <v>0.67999999999999994</v>
      </c>
      <c r="G156" s="4" t="s">
        <v>3192</v>
      </c>
    </row>
    <row r="157" spans="1:7" x14ac:dyDescent="0.3">
      <c r="A157" s="4" t="s">
        <v>3270</v>
      </c>
      <c r="B157" s="4" t="s">
        <v>3275</v>
      </c>
      <c r="C157" s="4">
        <v>1.62</v>
      </c>
      <c r="D157" s="4">
        <v>1.04</v>
      </c>
      <c r="E157" s="18">
        <f t="shared" si="8"/>
        <v>1.33</v>
      </c>
      <c r="F157" s="18">
        <f t="shared" si="9"/>
        <v>0.58000000000000007</v>
      </c>
      <c r="G157" s="4" t="s">
        <v>3192</v>
      </c>
    </row>
    <row r="158" spans="1:7" x14ac:dyDescent="0.3">
      <c r="A158" s="4" t="s">
        <v>3271</v>
      </c>
      <c r="B158" s="4" t="s">
        <v>3275</v>
      </c>
      <c r="C158" s="4">
        <v>0.87</v>
      </c>
      <c r="D158" s="4">
        <v>1.1200000000000001</v>
      </c>
      <c r="E158" s="18">
        <f t="shared" si="8"/>
        <v>0.99500000000000011</v>
      </c>
      <c r="F158" s="18">
        <f t="shared" si="9"/>
        <v>0.25000000000000011</v>
      </c>
      <c r="G158" s="4" t="s">
        <v>3192</v>
      </c>
    </row>
    <row r="159" spans="1:7" x14ac:dyDescent="0.3">
      <c r="A159" s="4" t="s">
        <v>3272</v>
      </c>
      <c r="B159" s="4" t="s">
        <v>3275</v>
      </c>
      <c r="C159" s="4">
        <v>1.47</v>
      </c>
      <c r="D159" s="4">
        <v>1.68</v>
      </c>
      <c r="E159" s="18">
        <f t="shared" si="8"/>
        <v>1.575</v>
      </c>
      <c r="F159" s="18">
        <f t="shared" si="9"/>
        <v>0.20999999999999996</v>
      </c>
      <c r="G159" s="4" t="s">
        <v>3192</v>
      </c>
    </row>
    <row r="160" spans="1:7" x14ac:dyDescent="0.3">
      <c r="A160" s="4" t="s">
        <v>3273</v>
      </c>
      <c r="B160" s="4" t="s">
        <v>3275</v>
      </c>
      <c r="C160" s="4">
        <v>2.75</v>
      </c>
      <c r="D160" s="4">
        <v>2.73</v>
      </c>
      <c r="E160" s="18">
        <f t="shared" si="8"/>
        <v>2.74</v>
      </c>
      <c r="F160" s="18">
        <f t="shared" si="9"/>
        <v>2.0000000000000018E-2</v>
      </c>
      <c r="G160" s="4" t="s">
        <v>3192</v>
      </c>
    </row>
    <row r="161" spans="1:7" x14ac:dyDescent="0.3">
      <c r="A161" s="4" t="s">
        <v>3075</v>
      </c>
      <c r="B161" s="4" t="s">
        <v>3276</v>
      </c>
      <c r="C161" s="4">
        <v>3.82</v>
      </c>
      <c r="D161" s="4">
        <v>3.21</v>
      </c>
      <c r="E161" s="18">
        <f t="shared" si="8"/>
        <v>3.5149999999999997</v>
      </c>
      <c r="F161" s="18">
        <f t="shared" si="9"/>
        <v>0.60999999999999988</v>
      </c>
      <c r="G161" s="4" t="s">
        <v>3192</v>
      </c>
    </row>
    <row r="162" spans="1:7" x14ac:dyDescent="0.3">
      <c r="A162" s="4" t="s">
        <v>3076</v>
      </c>
      <c r="B162" s="4" t="s">
        <v>3276</v>
      </c>
      <c r="C162" s="4">
        <v>3.32</v>
      </c>
      <c r="D162" s="4">
        <v>3.51</v>
      </c>
      <c r="E162" s="18">
        <f t="shared" si="8"/>
        <v>3.415</v>
      </c>
      <c r="F162" s="18">
        <f t="shared" si="9"/>
        <v>0.18999999999999995</v>
      </c>
      <c r="G162" s="4" t="s">
        <v>3192</v>
      </c>
    </row>
    <row r="163" spans="1:7" x14ac:dyDescent="0.3">
      <c r="A163" s="4" t="s">
        <v>3077</v>
      </c>
      <c r="B163" s="4" t="s">
        <v>3276</v>
      </c>
      <c r="C163" s="4">
        <v>3.34</v>
      </c>
      <c r="D163" s="4">
        <v>3.3</v>
      </c>
      <c r="E163" s="18">
        <f t="shared" si="8"/>
        <v>3.32</v>
      </c>
      <c r="F163" s="18">
        <f t="shared" si="9"/>
        <v>4.0000000000000036E-2</v>
      </c>
      <c r="G163" s="4" t="s">
        <v>3192</v>
      </c>
    </row>
    <row r="164" spans="1:7" x14ac:dyDescent="0.3">
      <c r="A164" s="4" t="s">
        <v>3078</v>
      </c>
      <c r="B164" s="4" t="s">
        <v>3276</v>
      </c>
      <c r="C164" s="4">
        <v>1.83</v>
      </c>
      <c r="D164" s="4">
        <v>1</v>
      </c>
      <c r="E164" s="18">
        <f t="shared" si="8"/>
        <v>1.415</v>
      </c>
      <c r="F164" s="18">
        <f t="shared" si="9"/>
        <v>0.83000000000000007</v>
      </c>
      <c r="G164" s="4" t="s">
        <v>3192</v>
      </c>
    </row>
    <row r="165" spans="1:7" x14ac:dyDescent="0.3">
      <c r="A165" s="4" t="s">
        <v>3079</v>
      </c>
      <c r="B165" s="4" t="s">
        <v>3276</v>
      </c>
      <c r="C165" s="4">
        <v>3.41</v>
      </c>
      <c r="D165" s="4">
        <v>2.89</v>
      </c>
      <c r="E165" s="18">
        <f t="shared" si="8"/>
        <v>3.1500000000000004</v>
      </c>
      <c r="F165" s="18">
        <f t="shared" si="9"/>
        <v>0.52</v>
      </c>
      <c r="G165" s="4" t="s">
        <v>3192</v>
      </c>
    </row>
    <row r="166" spans="1:7" x14ac:dyDescent="0.3">
      <c r="A166" s="4" t="s">
        <v>3080</v>
      </c>
      <c r="B166" s="4" t="s">
        <v>3276</v>
      </c>
      <c r="C166" s="4">
        <v>1.31</v>
      </c>
      <c r="D166" s="4">
        <v>1.71</v>
      </c>
      <c r="E166" s="18">
        <f t="shared" si="8"/>
        <v>1.51</v>
      </c>
      <c r="F166" s="18">
        <f t="shared" si="9"/>
        <v>0.39999999999999991</v>
      </c>
      <c r="G166" s="4" t="s">
        <v>3192</v>
      </c>
    </row>
    <row r="167" spans="1:7" x14ac:dyDescent="0.3">
      <c r="A167" s="4" t="s">
        <v>3081</v>
      </c>
      <c r="B167" s="4" t="s">
        <v>3276</v>
      </c>
      <c r="C167" s="4">
        <v>3.14</v>
      </c>
      <c r="D167" s="4">
        <v>1.71</v>
      </c>
      <c r="E167" s="18">
        <f t="shared" ref="E167:E190" si="10">AVERAGE(C167:D167)</f>
        <v>2.4249999999999998</v>
      </c>
      <c r="F167" s="18">
        <f t="shared" ref="F167:F190" si="11">ABS(C167-D167)</f>
        <v>1.4300000000000002</v>
      </c>
      <c r="G167" s="4" t="s">
        <v>3192</v>
      </c>
    </row>
    <row r="168" spans="1:7" x14ac:dyDescent="0.3">
      <c r="A168" s="4" t="s">
        <v>3082</v>
      </c>
      <c r="B168" s="4" t="s">
        <v>3276</v>
      </c>
      <c r="C168" s="4">
        <v>2.54</v>
      </c>
      <c r="D168" s="4">
        <v>2.5299999999999998</v>
      </c>
      <c r="E168" s="18">
        <f t="shared" si="10"/>
        <v>2.5350000000000001</v>
      </c>
      <c r="F168" s="18">
        <f t="shared" si="11"/>
        <v>1.0000000000000231E-2</v>
      </c>
      <c r="G168" s="4" t="s">
        <v>3192</v>
      </c>
    </row>
    <row r="169" spans="1:7" x14ac:dyDescent="0.3">
      <c r="A169" s="4" t="s">
        <v>3083</v>
      </c>
      <c r="B169" s="4" t="s">
        <v>3276</v>
      </c>
      <c r="C169" s="4">
        <v>2.35</v>
      </c>
      <c r="D169" s="4">
        <v>2.79</v>
      </c>
      <c r="E169" s="18">
        <f t="shared" si="10"/>
        <v>2.5700000000000003</v>
      </c>
      <c r="F169" s="18">
        <f t="shared" si="11"/>
        <v>0.43999999999999995</v>
      </c>
      <c r="G169" s="4" t="s">
        <v>3192</v>
      </c>
    </row>
    <row r="170" spans="1:7" x14ac:dyDescent="0.3">
      <c r="A170" s="4" t="s">
        <v>3084</v>
      </c>
      <c r="B170" s="4" t="s">
        <v>3276</v>
      </c>
      <c r="C170" s="4">
        <v>2.86</v>
      </c>
      <c r="D170" s="4">
        <v>3.07</v>
      </c>
      <c r="E170" s="18">
        <f t="shared" si="10"/>
        <v>2.9649999999999999</v>
      </c>
      <c r="F170" s="18">
        <f t="shared" si="11"/>
        <v>0.20999999999999996</v>
      </c>
      <c r="G170" s="4" t="s">
        <v>3192</v>
      </c>
    </row>
    <row r="171" spans="1:7" x14ac:dyDescent="0.3">
      <c r="A171" s="4" t="s">
        <v>3085</v>
      </c>
      <c r="B171" s="4" t="s">
        <v>3276</v>
      </c>
      <c r="C171" s="4">
        <v>1.98</v>
      </c>
      <c r="D171" s="4">
        <v>0.84</v>
      </c>
      <c r="E171" s="18">
        <f t="shared" si="10"/>
        <v>1.41</v>
      </c>
      <c r="F171" s="18">
        <f t="shared" si="11"/>
        <v>1.1400000000000001</v>
      </c>
      <c r="G171" s="4" t="s">
        <v>3192</v>
      </c>
    </row>
    <row r="172" spans="1:7" x14ac:dyDescent="0.3">
      <c r="A172" s="4" t="s">
        <v>3086</v>
      </c>
      <c r="B172" s="4" t="s">
        <v>3276</v>
      </c>
      <c r="C172" s="4">
        <v>2.29</v>
      </c>
      <c r="D172" s="4">
        <v>1.1399999999999999</v>
      </c>
      <c r="E172" s="18">
        <f t="shared" si="10"/>
        <v>1.7149999999999999</v>
      </c>
      <c r="F172" s="18">
        <f t="shared" si="11"/>
        <v>1.1500000000000001</v>
      </c>
      <c r="G172" s="4" t="s">
        <v>3192</v>
      </c>
    </row>
    <row r="173" spans="1:7" x14ac:dyDescent="0.3">
      <c r="A173" s="4" t="s">
        <v>3087</v>
      </c>
      <c r="B173" s="4" t="s">
        <v>3276</v>
      </c>
      <c r="C173" s="4">
        <v>3.13</v>
      </c>
      <c r="D173" s="4">
        <v>3.03</v>
      </c>
      <c r="E173" s="18">
        <f t="shared" si="10"/>
        <v>3.08</v>
      </c>
      <c r="F173" s="18">
        <f t="shared" si="11"/>
        <v>0.10000000000000009</v>
      </c>
      <c r="G173" s="4" t="s">
        <v>3192</v>
      </c>
    </row>
    <row r="174" spans="1:7" x14ac:dyDescent="0.3">
      <c r="A174" s="4" t="s">
        <v>3088</v>
      </c>
      <c r="B174" s="4" t="s">
        <v>3276</v>
      </c>
      <c r="C174" s="4">
        <v>0.35</v>
      </c>
      <c r="D174" s="4">
        <v>0.15</v>
      </c>
      <c r="E174" s="18">
        <f t="shared" si="10"/>
        <v>0.25</v>
      </c>
      <c r="F174" s="18">
        <f t="shared" si="11"/>
        <v>0.19999999999999998</v>
      </c>
      <c r="G174" s="4" t="s">
        <v>3192</v>
      </c>
    </row>
    <row r="175" spans="1:7" x14ac:dyDescent="0.3">
      <c r="A175" s="4" t="s">
        <v>3089</v>
      </c>
      <c r="B175" s="4" t="s">
        <v>3276</v>
      </c>
      <c r="C175" s="4">
        <v>3.15</v>
      </c>
      <c r="D175" s="4">
        <v>2.64</v>
      </c>
      <c r="E175" s="18">
        <f t="shared" si="10"/>
        <v>2.895</v>
      </c>
      <c r="F175" s="18">
        <f t="shared" si="11"/>
        <v>0.50999999999999979</v>
      </c>
      <c r="G175" s="4" t="s">
        <v>3192</v>
      </c>
    </row>
    <row r="176" spans="1:7" x14ac:dyDescent="0.3">
      <c r="A176" s="4" t="s">
        <v>3259</v>
      </c>
      <c r="B176" s="4" t="s">
        <v>3276</v>
      </c>
      <c r="C176" s="4">
        <v>2.95</v>
      </c>
      <c r="D176" s="4">
        <v>2.6</v>
      </c>
      <c r="E176" s="18">
        <f t="shared" si="10"/>
        <v>2.7750000000000004</v>
      </c>
      <c r="F176" s="18">
        <f t="shared" si="11"/>
        <v>0.35000000000000009</v>
      </c>
      <c r="G176" s="4" t="s">
        <v>3192</v>
      </c>
    </row>
    <row r="177" spans="1:7" x14ac:dyDescent="0.3">
      <c r="A177" s="4" t="s">
        <v>3260</v>
      </c>
      <c r="B177" s="4" t="s">
        <v>3276</v>
      </c>
      <c r="C177" s="4">
        <v>3.26</v>
      </c>
      <c r="D177" s="4">
        <v>2.75</v>
      </c>
      <c r="E177" s="18">
        <f t="shared" si="10"/>
        <v>3.0049999999999999</v>
      </c>
      <c r="F177" s="18">
        <f t="shared" si="11"/>
        <v>0.50999999999999979</v>
      </c>
      <c r="G177" s="4" t="s">
        <v>3192</v>
      </c>
    </row>
    <row r="178" spans="1:7" x14ac:dyDescent="0.3">
      <c r="A178" s="4" t="s">
        <v>3261</v>
      </c>
      <c r="B178" s="4" t="s">
        <v>3276</v>
      </c>
      <c r="C178" s="4">
        <v>2.94</v>
      </c>
      <c r="D178" s="4">
        <v>2.0099999999999998</v>
      </c>
      <c r="E178" s="18">
        <f t="shared" si="10"/>
        <v>2.4749999999999996</v>
      </c>
      <c r="F178" s="18">
        <f t="shared" si="11"/>
        <v>0.93000000000000016</v>
      </c>
      <c r="G178" s="4" t="s">
        <v>3192</v>
      </c>
    </row>
    <row r="179" spans="1:7" x14ac:dyDescent="0.3">
      <c r="A179" s="4" t="s">
        <v>3262</v>
      </c>
      <c r="B179" s="4" t="s">
        <v>3276</v>
      </c>
      <c r="C179" s="4">
        <v>1.93</v>
      </c>
      <c r="D179" s="4">
        <v>1.77</v>
      </c>
      <c r="E179" s="18">
        <f t="shared" si="10"/>
        <v>1.85</v>
      </c>
      <c r="F179" s="18">
        <f t="shared" si="11"/>
        <v>0.15999999999999992</v>
      </c>
      <c r="G179" s="4" t="s">
        <v>3192</v>
      </c>
    </row>
    <row r="180" spans="1:7" x14ac:dyDescent="0.3">
      <c r="A180" s="4" t="s">
        <v>3263</v>
      </c>
      <c r="B180" s="4" t="s">
        <v>3276</v>
      </c>
      <c r="C180" s="4">
        <v>1.5</v>
      </c>
      <c r="D180" s="4">
        <v>1.97</v>
      </c>
      <c r="E180" s="18">
        <f t="shared" si="10"/>
        <v>1.7349999999999999</v>
      </c>
      <c r="F180" s="18">
        <f t="shared" si="11"/>
        <v>0.47</v>
      </c>
      <c r="G180" s="4" t="s">
        <v>3192</v>
      </c>
    </row>
    <row r="181" spans="1:7" x14ac:dyDescent="0.3">
      <c r="A181" s="4" t="s">
        <v>3264</v>
      </c>
      <c r="B181" s="4" t="s">
        <v>3276</v>
      </c>
      <c r="C181" s="4">
        <v>2.06</v>
      </c>
      <c r="D181" s="4">
        <v>2.98</v>
      </c>
      <c r="E181" s="18">
        <f t="shared" si="10"/>
        <v>2.52</v>
      </c>
      <c r="F181" s="18">
        <f t="shared" si="11"/>
        <v>0.91999999999999993</v>
      </c>
      <c r="G181" s="4" t="s">
        <v>3192</v>
      </c>
    </row>
    <row r="182" spans="1:7" x14ac:dyDescent="0.3">
      <c r="A182" s="4" t="s">
        <v>3265</v>
      </c>
      <c r="B182" s="4" t="s">
        <v>3276</v>
      </c>
      <c r="C182" s="4">
        <v>2.52</v>
      </c>
      <c r="D182" s="4">
        <v>1.08</v>
      </c>
      <c r="E182" s="18">
        <f t="shared" si="10"/>
        <v>1.8</v>
      </c>
      <c r="F182" s="18">
        <f t="shared" si="11"/>
        <v>1.44</v>
      </c>
      <c r="G182" s="4" t="s">
        <v>3192</v>
      </c>
    </row>
    <row r="183" spans="1:7" x14ac:dyDescent="0.3">
      <c r="A183" s="4" t="s">
        <v>3266</v>
      </c>
      <c r="B183" s="4" t="s">
        <v>3276</v>
      </c>
      <c r="C183" s="4">
        <v>2.99</v>
      </c>
      <c r="D183" s="4">
        <v>2.2599999999999998</v>
      </c>
      <c r="E183" s="18">
        <f t="shared" si="10"/>
        <v>2.625</v>
      </c>
      <c r="F183" s="18">
        <f t="shared" si="11"/>
        <v>0.73000000000000043</v>
      </c>
      <c r="G183" s="4" t="s">
        <v>3192</v>
      </c>
    </row>
    <row r="184" spans="1:7" x14ac:dyDescent="0.3">
      <c r="A184" s="4" t="s">
        <v>3267</v>
      </c>
      <c r="B184" s="4" t="s">
        <v>3276</v>
      </c>
      <c r="C184" s="4">
        <v>1.67</v>
      </c>
      <c r="D184" s="4">
        <v>1.67</v>
      </c>
      <c r="E184" s="18">
        <f t="shared" si="10"/>
        <v>1.67</v>
      </c>
      <c r="F184" s="18">
        <f t="shared" si="11"/>
        <v>0</v>
      </c>
      <c r="G184" s="4" t="s">
        <v>3192</v>
      </c>
    </row>
    <row r="185" spans="1:7" x14ac:dyDescent="0.3">
      <c r="A185" s="4" t="s">
        <v>3268</v>
      </c>
      <c r="B185" s="4" t="s">
        <v>3276</v>
      </c>
      <c r="C185" s="4">
        <v>2.93</v>
      </c>
      <c r="D185" s="4">
        <v>2.48</v>
      </c>
      <c r="E185" s="18">
        <f t="shared" si="10"/>
        <v>2.7050000000000001</v>
      </c>
      <c r="F185" s="18">
        <f t="shared" si="11"/>
        <v>0.45000000000000018</v>
      </c>
      <c r="G185" s="4" t="s">
        <v>3192</v>
      </c>
    </row>
    <row r="186" spans="1:7" x14ac:dyDescent="0.3">
      <c r="A186" s="4" t="s">
        <v>3269</v>
      </c>
      <c r="B186" s="4" t="s">
        <v>3276</v>
      </c>
      <c r="C186" s="4">
        <v>2.09</v>
      </c>
      <c r="D186" s="4">
        <v>1.77</v>
      </c>
      <c r="E186" s="18">
        <f t="shared" si="10"/>
        <v>1.93</v>
      </c>
      <c r="F186" s="18">
        <f t="shared" si="11"/>
        <v>0.31999999999999984</v>
      </c>
      <c r="G186" s="4" t="s">
        <v>3192</v>
      </c>
    </row>
    <row r="187" spans="1:7" x14ac:dyDescent="0.3">
      <c r="A187" s="4" t="s">
        <v>3270</v>
      </c>
      <c r="B187" s="4" t="s">
        <v>3276</v>
      </c>
      <c r="C187" s="4">
        <v>2.6</v>
      </c>
      <c r="D187" s="4">
        <v>2.46</v>
      </c>
      <c r="E187" s="18">
        <f t="shared" si="10"/>
        <v>2.5300000000000002</v>
      </c>
      <c r="F187" s="18">
        <f t="shared" si="11"/>
        <v>0.14000000000000012</v>
      </c>
      <c r="G187" s="4" t="s">
        <v>3192</v>
      </c>
    </row>
    <row r="188" spans="1:7" x14ac:dyDescent="0.3">
      <c r="A188" s="4" t="s">
        <v>3271</v>
      </c>
      <c r="B188" s="4" t="s">
        <v>3276</v>
      </c>
      <c r="C188" s="4">
        <v>0.78</v>
      </c>
      <c r="D188" s="4">
        <v>0.94</v>
      </c>
      <c r="E188" s="18">
        <f t="shared" si="10"/>
        <v>0.86</v>
      </c>
      <c r="F188" s="18">
        <f t="shared" si="11"/>
        <v>0.15999999999999992</v>
      </c>
      <c r="G188" s="4" t="s">
        <v>3192</v>
      </c>
    </row>
    <row r="189" spans="1:7" x14ac:dyDescent="0.3">
      <c r="A189" s="4" t="s">
        <v>3272</v>
      </c>
      <c r="B189" s="4" t="s">
        <v>3276</v>
      </c>
      <c r="C189" s="4">
        <v>2.0299999999999998</v>
      </c>
      <c r="D189" s="4">
        <v>2.85</v>
      </c>
      <c r="E189" s="18">
        <f t="shared" si="10"/>
        <v>2.44</v>
      </c>
      <c r="F189" s="18">
        <f t="shared" si="11"/>
        <v>0.82000000000000028</v>
      </c>
      <c r="G189" s="4" t="s">
        <v>3192</v>
      </c>
    </row>
    <row r="190" spans="1:7" x14ac:dyDescent="0.3">
      <c r="A190" s="4" t="s">
        <v>3273</v>
      </c>
      <c r="B190" s="4" t="s">
        <v>3276</v>
      </c>
      <c r="C190" s="4">
        <v>1.1599999999999999</v>
      </c>
      <c r="D190" s="4">
        <v>1.57</v>
      </c>
      <c r="E190" s="18">
        <f t="shared" si="10"/>
        <v>1.365</v>
      </c>
      <c r="F190" s="18">
        <f t="shared" si="11"/>
        <v>0.41000000000000014</v>
      </c>
      <c r="G190" s="4" t="s">
        <v>3192</v>
      </c>
    </row>
    <row r="193" spans="1:6" ht="25.95" customHeight="1" x14ac:dyDescent="0.3">
      <c r="A193" s="32" t="s">
        <v>3277</v>
      </c>
      <c r="B193" s="32"/>
      <c r="C193" s="32"/>
      <c r="D193" s="32"/>
      <c r="E193" s="32"/>
      <c r="F193" s="32"/>
    </row>
    <row r="194" spans="1:6" ht="34.049999999999997" customHeight="1" x14ac:dyDescent="0.3">
      <c r="A194" s="31" t="s">
        <v>3278</v>
      </c>
      <c r="B194" s="31"/>
      <c r="C194" s="31"/>
      <c r="D194" s="31"/>
      <c r="E194" s="31"/>
      <c r="F194" s="31"/>
    </row>
    <row r="196" spans="1:6" ht="31.95" customHeight="1" x14ac:dyDescent="0.3">
      <c r="A196" s="3" t="s">
        <v>3187</v>
      </c>
      <c r="B196" s="3" t="s">
        <v>3092</v>
      </c>
      <c r="C196" s="3" t="s">
        <v>3093</v>
      </c>
      <c r="D196" s="3" t="s">
        <v>3095</v>
      </c>
      <c r="E196" s="3" t="s">
        <v>115</v>
      </c>
      <c r="F196" s="3" t="s">
        <v>3189</v>
      </c>
    </row>
    <row r="197" spans="1:6" ht="24" x14ac:dyDescent="0.3">
      <c r="A197" s="4" t="s">
        <v>3075</v>
      </c>
      <c r="B197" s="4" t="s">
        <v>3192</v>
      </c>
      <c r="C197" s="4" t="s">
        <v>3279</v>
      </c>
      <c r="D197" s="4" t="s">
        <v>3280</v>
      </c>
      <c r="E197" s="4" t="s">
        <v>3281</v>
      </c>
      <c r="F197" s="4" t="s">
        <v>3192</v>
      </c>
    </row>
    <row r="198" spans="1:6" ht="24" x14ac:dyDescent="0.3">
      <c r="A198" s="4" t="s">
        <v>3076</v>
      </c>
      <c r="B198" s="4" t="s">
        <v>3192</v>
      </c>
      <c r="C198" s="4" t="s">
        <v>3279</v>
      </c>
      <c r="D198" s="4" t="s">
        <v>3280</v>
      </c>
      <c r="E198" s="4" t="s">
        <v>3281</v>
      </c>
      <c r="F198" s="4" t="s">
        <v>3192</v>
      </c>
    </row>
    <row r="199" spans="1:6" ht="24" x14ac:dyDescent="0.3">
      <c r="A199" s="4" t="s">
        <v>3077</v>
      </c>
      <c r="B199" s="4" t="s">
        <v>3192</v>
      </c>
      <c r="C199" s="4" t="s">
        <v>3279</v>
      </c>
      <c r="D199" s="4" t="s">
        <v>3280</v>
      </c>
      <c r="E199" s="4" t="s">
        <v>3281</v>
      </c>
      <c r="F199" s="4" t="s">
        <v>3192</v>
      </c>
    </row>
    <row r="200" spans="1:6" ht="24" x14ac:dyDescent="0.3">
      <c r="A200" s="4" t="s">
        <v>3078</v>
      </c>
      <c r="B200" s="4" t="s">
        <v>3192</v>
      </c>
      <c r="C200" s="4" t="s">
        <v>3279</v>
      </c>
      <c r="D200" s="4" t="s">
        <v>3280</v>
      </c>
      <c r="E200" s="4" t="s">
        <v>3281</v>
      </c>
      <c r="F200" s="4" t="s">
        <v>3192</v>
      </c>
    </row>
    <row r="201" spans="1:6" ht="24" x14ac:dyDescent="0.3">
      <c r="A201" s="4" t="s">
        <v>3079</v>
      </c>
      <c r="B201" s="4" t="s">
        <v>3192</v>
      </c>
      <c r="C201" s="4" t="s">
        <v>3279</v>
      </c>
      <c r="D201" s="4" t="s">
        <v>3280</v>
      </c>
      <c r="E201" s="4" t="s">
        <v>3281</v>
      </c>
      <c r="F201" s="4" t="s">
        <v>3192</v>
      </c>
    </row>
    <row r="202" spans="1:6" ht="24" x14ac:dyDescent="0.3">
      <c r="A202" s="4" t="s">
        <v>3080</v>
      </c>
      <c r="B202" s="4" t="s">
        <v>3192</v>
      </c>
      <c r="C202" s="4" t="s">
        <v>3279</v>
      </c>
      <c r="D202" s="4" t="s">
        <v>3282</v>
      </c>
      <c r="E202" s="4" t="s">
        <v>3281</v>
      </c>
      <c r="F202" s="4" t="s">
        <v>3192</v>
      </c>
    </row>
    <row r="203" spans="1:6" ht="24" x14ac:dyDescent="0.3">
      <c r="A203" s="4" t="s">
        <v>3081</v>
      </c>
      <c r="B203" s="4" t="s">
        <v>3192</v>
      </c>
      <c r="C203" s="4" t="s">
        <v>3283</v>
      </c>
      <c r="D203" s="4" t="s">
        <v>3282</v>
      </c>
      <c r="E203" s="4" t="s">
        <v>3281</v>
      </c>
      <c r="F203" s="4" t="s">
        <v>3192</v>
      </c>
    </row>
    <row r="204" spans="1:6" ht="24" x14ac:dyDescent="0.3">
      <c r="A204" s="4" t="s">
        <v>3082</v>
      </c>
      <c r="B204" s="4" t="s">
        <v>3192</v>
      </c>
      <c r="C204" s="4" t="s">
        <v>3283</v>
      </c>
      <c r="D204" s="4" t="s">
        <v>3282</v>
      </c>
      <c r="E204" s="4" t="s">
        <v>3281</v>
      </c>
      <c r="F204" s="4" t="s">
        <v>3192</v>
      </c>
    </row>
    <row r="205" spans="1:6" ht="24" x14ac:dyDescent="0.3">
      <c r="A205" s="4" t="s">
        <v>3083</v>
      </c>
      <c r="B205" s="4" t="s">
        <v>3192</v>
      </c>
      <c r="C205" s="4" t="s">
        <v>3283</v>
      </c>
      <c r="D205" s="4" t="s">
        <v>3282</v>
      </c>
      <c r="E205" s="4" t="s">
        <v>3281</v>
      </c>
      <c r="F205" s="4" t="s">
        <v>3192</v>
      </c>
    </row>
    <row r="206" spans="1:6" ht="24" x14ac:dyDescent="0.3">
      <c r="A206" s="4" t="s">
        <v>3084</v>
      </c>
      <c r="B206" s="4" t="s">
        <v>3192</v>
      </c>
      <c r="C206" s="4" t="s">
        <v>3283</v>
      </c>
      <c r="D206" s="4" t="s">
        <v>3284</v>
      </c>
      <c r="E206" s="4" t="s">
        <v>3281</v>
      </c>
      <c r="F206" s="4" t="s">
        <v>3192</v>
      </c>
    </row>
    <row r="207" spans="1:6" ht="24" x14ac:dyDescent="0.3">
      <c r="A207" s="4" t="s">
        <v>3085</v>
      </c>
      <c r="B207" s="4" t="s">
        <v>3192</v>
      </c>
      <c r="C207" s="4" t="s">
        <v>3283</v>
      </c>
      <c r="D207" s="4" t="s">
        <v>3284</v>
      </c>
      <c r="E207" s="4" t="s">
        <v>3281</v>
      </c>
      <c r="F207" s="4" t="s">
        <v>3192</v>
      </c>
    </row>
    <row r="208" spans="1:6" ht="24" x14ac:dyDescent="0.3">
      <c r="A208" s="4" t="s">
        <v>3086</v>
      </c>
      <c r="B208" s="4" t="s">
        <v>3192</v>
      </c>
      <c r="C208" s="4" t="s">
        <v>3285</v>
      </c>
      <c r="D208" s="4" t="s">
        <v>3284</v>
      </c>
      <c r="E208" s="4" t="s">
        <v>3281</v>
      </c>
      <c r="F208" s="4" t="s">
        <v>3192</v>
      </c>
    </row>
    <row r="209" spans="1:7" ht="24" x14ac:dyDescent="0.3">
      <c r="A209" s="4" t="s">
        <v>3087</v>
      </c>
      <c r="B209" s="4" t="s">
        <v>3192</v>
      </c>
      <c r="C209" s="4" t="s">
        <v>3285</v>
      </c>
      <c r="D209" s="4" t="s">
        <v>3286</v>
      </c>
      <c r="E209" s="4" t="s">
        <v>3281</v>
      </c>
      <c r="F209" s="4" t="s">
        <v>3192</v>
      </c>
    </row>
    <row r="210" spans="1:7" ht="24" x14ac:dyDescent="0.3">
      <c r="A210" s="4" t="s">
        <v>3088</v>
      </c>
      <c r="B210" s="4" t="s">
        <v>3192</v>
      </c>
      <c r="C210" s="4" t="s">
        <v>3285</v>
      </c>
      <c r="D210" s="4" t="s">
        <v>3286</v>
      </c>
      <c r="E210" s="4" t="s">
        <v>3281</v>
      </c>
      <c r="F210" s="4" t="s">
        <v>3192</v>
      </c>
    </row>
    <row r="211" spans="1:7" ht="24" x14ac:dyDescent="0.3">
      <c r="A211" s="4" t="s">
        <v>3089</v>
      </c>
      <c r="B211" s="4" t="s">
        <v>3192</v>
      </c>
      <c r="C211" s="4" t="s">
        <v>3287</v>
      </c>
      <c r="D211" s="4" t="s">
        <v>3288</v>
      </c>
      <c r="E211" s="4" t="s">
        <v>3281</v>
      </c>
      <c r="F211" s="4" t="s">
        <v>3192</v>
      </c>
    </row>
    <row r="212" spans="1:7" x14ac:dyDescent="0.3">
      <c r="A212" s="4" t="s">
        <v>3259</v>
      </c>
      <c r="B212" s="4" t="s">
        <v>3289</v>
      </c>
      <c r="C212" s="4"/>
      <c r="D212" s="4"/>
      <c r="E212" s="4" t="s">
        <v>3290</v>
      </c>
      <c r="F212" s="4" t="s">
        <v>3192</v>
      </c>
    </row>
    <row r="213" spans="1:7" x14ac:dyDescent="0.3">
      <c r="A213" s="4" t="s">
        <v>3260</v>
      </c>
      <c r="B213" s="4" t="s">
        <v>3289</v>
      </c>
      <c r="C213" s="4"/>
      <c r="D213" s="4"/>
      <c r="E213" s="4" t="s">
        <v>3290</v>
      </c>
      <c r="F213" s="4" t="s">
        <v>3192</v>
      </c>
    </row>
    <row r="214" spans="1:7" x14ac:dyDescent="0.3">
      <c r="A214" s="4" t="s">
        <v>3261</v>
      </c>
      <c r="B214" s="4" t="s">
        <v>3289</v>
      </c>
      <c r="C214" s="4"/>
      <c r="D214" s="4"/>
      <c r="E214" s="4" t="s">
        <v>3290</v>
      </c>
      <c r="F214" s="4" t="s">
        <v>3192</v>
      </c>
    </row>
    <row r="215" spans="1:7" x14ac:dyDescent="0.3">
      <c r="A215" s="4" t="s">
        <v>3262</v>
      </c>
      <c r="B215" s="4" t="s">
        <v>3289</v>
      </c>
      <c r="C215" s="4"/>
      <c r="D215" s="4"/>
      <c r="E215" s="4" t="s">
        <v>3290</v>
      </c>
      <c r="F215" s="4" t="s">
        <v>3192</v>
      </c>
    </row>
    <row r="216" spans="1:7" x14ac:dyDescent="0.3">
      <c r="A216" s="4" t="s">
        <v>3263</v>
      </c>
      <c r="B216" s="4" t="s">
        <v>3289</v>
      </c>
      <c r="C216" s="4"/>
      <c r="D216" s="4"/>
      <c r="E216" s="4" t="s">
        <v>3290</v>
      </c>
      <c r="F216" s="4" t="s">
        <v>3192</v>
      </c>
    </row>
    <row r="219" spans="1:7" ht="25.95" customHeight="1" x14ac:dyDescent="0.3">
      <c r="A219" s="32" t="s">
        <v>3291</v>
      </c>
      <c r="B219" s="32"/>
      <c r="C219" s="32"/>
      <c r="D219" s="32"/>
      <c r="E219" s="32"/>
      <c r="F219" s="32"/>
      <c r="G219" s="32"/>
    </row>
    <row r="220" spans="1:7" ht="34.049999999999997" customHeight="1" x14ac:dyDescent="0.3">
      <c r="A220" s="31" t="s">
        <v>3292</v>
      </c>
      <c r="B220" s="31"/>
      <c r="C220" s="31"/>
      <c r="D220" s="31"/>
      <c r="E220" s="31"/>
      <c r="F220" s="31"/>
      <c r="G220" s="31"/>
    </row>
    <row r="222" spans="1:7" ht="31.95" customHeight="1" x14ac:dyDescent="0.3">
      <c r="A222" s="3" t="s">
        <v>3187</v>
      </c>
      <c r="B222" s="3" t="s">
        <v>3293</v>
      </c>
      <c r="C222" s="3" t="s">
        <v>3294</v>
      </c>
      <c r="D222" s="3" t="s">
        <v>3295</v>
      </c>
      <c r="E222" s="3" t="s">
        <v>3296</v>
      </c>
      <c r="F222" s="3" t="s">
        <v>3297</v>
      </c>
      <c r="G222" s="3" t="s">
        <v>115</v>
      </c>
    </row>
    <row r="223" spans="1:7" ht="36" x14ac:dyDescent="0.3">
      <c r="A223" s="4" t="s">
        <v>3298</v>
      </c>
      <c r="B223" s="4" t="s">
        <v>3299</v>
      </c>
      <c r="C223" s="4" t="s">
        <v>3300</v>
      </c>
      <c r="D223" s="4" t="s">
        <v>3301</v>
      </c>
      <c r="E223" s="4" t="s">
        <v>3302</v>
      </c>
      <c r="F223" s="4" t="s">
        <v>3192</v>
      </c>
      <c r="G223" s="4" t="s">
        <v>3303</v>
      </c>
    </row>
    <row r="224" spans="1:7" ht="36" x14ac:dyDescent="0.3">
      <c r="A224" s="4" t="s">
        <v>3304</v>
      </c>
      <c r="B224" s="4" t="s">
        <v>3305</v>
      </c>
      <c r="C224" s="4" t="s">
        <v>3275</v>
      </c>
      <c r="D224" s="4" t="s">
        <v>3306</v>
      </c>
      <c r="E224" s="4" t="s">
        <v>3307</v>
      </c>
      <c r="F224" s="4" t="s">
        <v>3192</v>
      </c>
      <c r="G224" s="4" t="s">
        <v>3308</v>
      </c>
    </row>
    <row r="225" spans="1:10" ht="36" x14ac:dyDescent="0.3">
      <c r="A225" s="4" t="s">
        <v>3309</v>
      </c>
      <c r="B225" s="4" t="s">
        <v>3310</v>
      </c>
      <c r="C225" s="4" t="s">
        <v>3311</v>
      </c>
      <c r="D225" s="4" t="s">
        <v>3312</v>
      </c>
      <c r="E225" s="4" t="s">
        <v>3313</v>
      </c>
      <c r="F225" s="4" t="s">
        <v>3192</v>
      </c>
      <c r="G225" s="4" t="s">
        <v>3314</v>
      </c>
    </row>
    <row r="226" spans="1:10" ht="36" x14ac:dyDescent="0.3">
      <c r="A226" s="4" t="s">
        <v>3315</v>
      </c>
      <c r="B226" s="4" t="s">
        <v>3316</v>
      </c>
      <c r="C226" s="4" t="s">
        <v>3276</v>
      </c>
      <c r="D226" s="4" t="s">
        <v>3317</v>
      </c>
      <c r="E226" s="4" t="s">
        <v>3302</v>
      </c>
      <c r="F226" s="4" t="s">
        <v>3192</v>
      </c>
      <c r="G226" s="4" t="s">
        <v>3318</v>
      </c>
    </row>
    <row r="227" spans="1:10" ht="24" x14ac:dyDescent="0.3">
      <c r="A227" s="4" t="s">
        <v>3319</v>
      </c>
      <c r="B227" s="4" t="s">
        <v>3320</v>
      </c>
      <c r="C227" s="4" t="s">
        <v>3321</v>
      </c>
      <c r="D227" s="4" t="s">
        <v>3322</v>
      </c>
      <c r="E227" s="4" t="s">
        <v>3323</v>
      </c>
      <c r="F227" s="4" t="s">
        <v>3324</v>
      </c>
      <c r="G227" s="4" t="s">
        <v>3325</v>
      </c>
    </row>
    <row r="228" spans="1:10" ht="24" x14ac:dyDescent="0.3">
      <c r="A228" s="4" t="s">
        <v>3326</v>
      </c>
      <c r="B228" s="4" t="s">
        <v>3327</v>
      </c>
      <c r="C228" s="4" t="s">
        <v>3328</v>
      </c>
      <c r="D228" s="4" t="s">
        <v>3329</v>
      </c>
      <c r="E228" s="4" t="s">
        <v>3330</v>
      </c>
      <c r="F228" s="4" t="s">
        <v>3192</v>
      </c>
      <c r="G228" s="4" t="s">
        <v>3331</v>
      </c>
    </row>
    <row r="231" spans="1:10" ht="25.95" customHeight="1" x14ac:dyDescent="0.3">
      <c r="A231" s="32" t="s">
        <v>3332</v>
      </c>
      <c r="B231" s="32"/>
      <c r="C231" s="32"/>
      <c r="D231" s="32"/>
      <c r="E231" s="32"/>
      <c r="F231" s="32"/>
      <c r="G231" s="32"/>
    </row>
    <row r="232" spans="1:10" ht="34.049999999999997" customHeight="1" x14ac:dyDescent="0.3">
      <c r="A232" s="31" t="s">
        <v>3333</v>
      </c>
      <c r="B232" s="31"/>
      <c r="C232" s="31"/>
      <c r="D232" s="31"/>
      <c r="E232" s="31"/>
      <c r="F232" s="31"/>
      <c r="G232" s="31"/>
    </row>
    <row r="234" spans="1:10" ht="31.95" customHeight="1" x14ac:dyDescent="0.3">
      <c r="A234" s="3" t="s">
        <v>3334</v>
      </c>
      <c r="B234" s="3" t="s">
        <v>3335</v>
      </c>
      <c r="C234" s="3" t="s">
        <v>3336</v>
      </c>
      <c r="D234" s="3" t="s">
        <v>2434</v>
      </c>
      <c r="E234" s="3" t="s">
        <v>3337</v>
      </c>
      <c r="F234" s="3" t="s">
        <v>3338</v>
      </c>
      <c r="G234" s="3" t="s">
        <v>3120</v>
      </c>
    </row>
    <row r="235" spans="1:10" ht="36" x14ac:dyDescent="0.3">
      <c r="A235" s="4" t="s">
        <v>3339</v>
      </c>
      <c r="B235" s="4" t="s">
        <v>3340</v>
      </c>
      <c r="C235" s="4" t="s">
        <v>3341</v>
      </c>
      <c r="D235" s="4" t="s">
        <v>3342</v>
      </c>
      <c r="E235" s="4" t="s">
        <v>3343</v>
      </c>
      <c r="F235" s="4" t="s">
        <v>3344</v>
      </c>
      <c r="G235" s="4" t="s">
        <v>3345</v>
      </c>
    </row>
    <row r="236" spans="1:10" ht="24" x14ac:dyDescent="0.3">
      <c r="A236" s="4" t="s">
        <v>3346</v>
      </c>
      <c r="B236" s="4" t="s">
        <v>3347</v>
      </c>
      <c r="C236" s="4" t="s">
        <v>3348</v>
      </c>
      <c r="D236" s="4" t="s">
        <v>3349</v>
      </c>
      <c r="E236" s="4" t="s">
        <v>3350</v>
      </c>
      <c r="F236" s="4" t="s">
        <v>3351</v>
      </c>
      <c r="G236" s="4" t="s">
        <v>3352</v>
      </c>
    </row>
    <row r="237" spans="1:10" ht="36" x14ac:dyDescent="0.3">
      <c r="A237" s="4" t="s">
        <v>3353</v>
      </c>
      <c r="B237" s="4" t="s">
        <v>3354</v>
      </c>
      <c r="C237" s="4" t="s">
        <v>3355</v>
      </c>
      <c r="D237" s="4" t="s">
        <v>3356</v>
      </c>
      <c r="E237" s="4" t="s">
        <v>3357</v>
      </c>
      <c r="F237" s="4" t="s">
        <v>3358</v>
      </c>
      <c r="G237" s="4" t="s">
        <v>3359</v>
      </c>
    </row>
    <row r="240" spans="1:10" ht="25.95" customHeight="1" x14ac:dyDescent="0.3">
      <c r="A240" s="32" t="s">
        <v>3360</v>
      </c>
      <c r="B240" s="32"/>
      <c r="C240" s="32"/>
      <c r="D240" s="32"/>
      <c r="E240" s="32"/>
      <c r="F240" s="32"/>
      <c r="G240" s="32"/>
      <c r="H240" s="32"/>
      <c r="I240" s="32"/>
      <c r="J240" s="32"/>
    </row>
    <row r="241" spans="1:10" ht="34.049999999999997" customHeight="1" x14ac:dyDescent="0.3">
      <c r="A241" s="31" t="s">
        <v>3361</v>
      </c>
      <c r="B241" s="31"/>
      <c r="C241" s="31"/>
      <c r="D241" s="31"/>
      <c r="E241" s="31"/>
      <c r="F241" s="31"/>
      <c r="G241" s="31"/>
      <c r="H241" s="31"/>
      <c r="I241" s="31"/>
      <c r="J241" s="31"/>
    </row>
    <row r="243" spans="1:10" ht="31.95" customHeight="1" x14ac:dyDescent="0.3">
      <c r="A243" s="3" t="s">
        <v>3035</v>
      </c>
      <c r="B243" s="3" t="s">
        <v>3362</v>
      </c>
      <c r="C243" s="3" t="s">
        <v>3363</v>
      </c>
      <c r="D243" s="3" t="s">
        <v>3364</v>
      </c>
      <c r="E243" s="3" t="s">
        <v>3365</v>
      </c>
      <c r="F243" s="3" t="s">
        <v>3366</v>
      </c>
      <c r="G243" s="3" t="s">
        <v>3367</v>
      </c>
      <c r="H243" s="3" t="s">
        <v>3368</v>
      </c>
      <c r="I243" s="3" t="s">
        <v>3369</v>
      </c>
      <c r="J243" s="3" t="s">
        <v>3370</v>
      </c>
    </row>
    <row r="244" spans="1:10" x14ac:dyDescent="0.3">
      <c r="A244" s="4" t="s">
        <v>3191</v>
      </c>
      <c r="B244" s="4">
        <v>30</v>
      </c>
      <c r="C244" s="4">
        <v>11.25</v>
      </c>
      <c r="D244" s="4">
        <v>3.61</v>
      </c>
      <c r="E244" s="4">
        <v>14.28</v>
      </c>
      <c r="F244" s="4">
        <v>4.09</v>
      </c>
      <c r="G244" s="4">
        <v>3.03</v>
      </c>
      <c r="H244" s="4">
        <v>1.98</v>
      </c>
      <c r="I244" s="4">
        <v>0.17</v>
      </c>
      <c r="J244" s="4">
        <v>0.11</v>
      </c>
    </row>
    <row r="245" spans="1:10" x14ac:dyDescent="0.3">
      <c r="A245" s="4" t="s">
        <v>3224</v>
      </c>
      <c r="B245" s="4">
        <v>30</v>
      </c>
      <c r="C245" s="4">
        <v>11.51</v>
      </c>
      <c r="D245" s="4">
        <v>3.72</v>
      </c>
      <c r="E245" s="4">
        <v>17.47</v>
      </c>
      <c r="F245" s="4">
        <v>4.4000000000000004</v>
      </c>
      <c r="G245" s="4">
        <v>5.96</v>
      </c>
      <c r="H245" s="4">
        <v>1.82</v>
      </c>
      <c r="I245" s="4">
        <v>0.34</v>
      </c>
      <c r="J245" s="4">
        <v>0.14000000000000001</v>
      </c>
    </row>
    <row r="248" spans="1:10" ht="25.95" customHeight="1" x14ac:dyDescent="0.3">
      <c r="A248" s="32" t="s">
        <v>3371</v>
      </c>
      <c r="B248" s="32"/>
      <c r="C248" s="32"/>
      <c r="D248" s="32"/>
    </row>
    <row r="249" spans="1:10" ht="34.049999999999997" customHeight="1" x14ac:dyDescent="0.3">
      <c r="A249" s="31" t="s">
        <v>3372</v>
      </c>
      <c r="B249" s="31"/>
      <c r="C249" s="31"/>
      <c r="D249" s="31"/>
    </row>
    <row r="251" spans="1:10" ht="31.95" customHeight="1" x14ac:dyDescent="0.3">
      <c r="A251" s="3" t="s">
        <v>3373</v>
      </c>
      <c r="B251" s="3" t="s">
        <v>3374</v>
      </c>
      <c r="C251" s="3" t="s">
        <v>3375</v>
      </c>
      <c r="D251" s="3" t="s">
        <v>172</v>
      </c>
    </row>
    <row r="252" spans="1:10" ht="24" x14ac:dyDescent="0.3">
      <c r="A252" s="4" t="s">
        <v>3376</v>
      </c>
      <c r="B252" s="4">
        <v>1.54</v>
      </c>
      <c r="C252" s="4">
        <v>1.52</v>
      </c>
      <c r="D252" s="4" t="s">
        <v>3377</v>
      </c>
    </row>
    <row r="255" spans="1:10" ht="25.95" customHeight="1" x14ac:dyDescent="0.3">
      <c r="A255" s="32" t="s">
        <v>3378</v>
      </c>
      <c r="B255" s="32"/>
      <c r="C255" s="32"/>
      <c r="D255" s="32"/>
      <c r="E255" s="32"/>
    </row>
    <row r="256" spans="1:10" ht="34.049999999999997" customHeight="1" x14ac:dyDescent="0.3">
      <c r="A256" s="31" t="s">
        <v>3379</v>
      </c>
      <c r="B256" s="31"/>
      <c r="C256" s="31"/>
      <c r="D256" s="31"/>
      <c r="E256" s="31"/>
    </row>
    <row r="258" spans="1:5" ht="31.95" customHeight="1" x14ac:dyDescent="0.3">
      <c r="A258" s="3" t="s">
        <v>3104</v>
      </c>
      <c r="B258" s="3" t="s">
        <v>3380</v>
      </c>
      <c r="C258" s="3" t="s">
        <v>3381</v>
      </c>
      <c r="D258" s="3" t="s">
        <v>3362</v>
      </c>
      <c r="E258" s="3" t="s">
        <v>57</v>
      </c>
    </row>
    <row r="259" spans="1:5" x14ac:dyDescent="0.3">
      <c r="A259" s="4" t="s">
        <v>3110</v>
      </c>
      <c r="B259" s="4">
        <v>0.8</v>
      </c>
      <c r="C259" s="4">
        <v>0.47</v>
      </c>
      <c r="D259" s="4">
        <v>30</v>
      </c>
      <c r="E259" s="4" t="s">
        <v>3382</v>
      </c>
    </row>
    <row r="260" spans="1:5" x14ac:dyDescent="0.3">
      <c r="A260" s="4" t="s">
        <v>3274</v>
      </c>
      <c r="B260" s="4">
        <v>0.85</v>
      </c>
      <c r="C260" s="4">
        <v>0.34</v>
      </c>
      <c r="D260" s="4">
        <v>30</v>
      </c>
      <c r="E260" s="4" t="s">
        <v>3382</v>
      </c>
    </row>
    <row r="261" spans="1:5" x14ac:dyDescent="0.3">
      <c r="A261" s="4" t="s">
        <v>3275</v>
      </c>
      <c r="B261" s="4">
        <v>0.79</v>
      </c>
      <c r="C261" s="4">
        <v>0.42</v>
      </c>
      <c r="D261" s="4">
        <v>30</v>
      </c>
      <c r="E261" s="4" t="s">
        <v>3382</v>
      </c>
    </row>
    <row r="262" spans="1:5" x14ac:dyDescent="0.3">
      <c r="A262" s="4" t="s">
        <v>3276</v>
      </c>
      <c r="B262" s="4">
        <v>0.74</v>
      </c>
      <c r="C262" s="4">
        <v>0.52</v>
      </c>
      <c r="D262" s="4">
        <v>30</v>
      </c>
      <c r="E262" s="4" t="s">
        <v>3382</v>
      </c>
    </row>
    <row r="265" spans="1:5" ht="25.95" customHeight="1" x14ac:dyDescent="0.3">
      <c r="A265" s="32" t="s">
        <v>3383</v>
      </c>
      <c r="B265" s="32"/>
      <c r="C265" s="32"/>
    </row>
    <row r="266" spans="1:5" ht="34.049999999999997" customHeight="1" x14ac:dyDescent="0.3">
      <c r="A266" s="31" t="s">
        <v>3384</v>
      </c>
      <c r="B266" s="31"/>
      <c r="C266" s="31"/>
    </row>
    <row r="268" spans="1:5" ht="31.95" customHeight="1" x14ac:dyDescent="0.3">
      <c r="A268" s="3" t="s">
        <v>3385</v>
      </c>
      <c r="B268" s="3" t="s">
        <v>2827</v>
      </c>
      <c r="C268" s="3" t="s">
        <v>8</v>
      </c>
    </row>
    <row r="269" spans="1:5" x14ac:dyDescent="0.3">
      <c r="A269" s="4" t="s">
        <v>3386</v>
      </c>
      <c r="B269" s="4" t="s">
        <v>3192</v>
      </c>
      <c r="C269" s="4">
        <f t="shared" ref="C269:C279" si="12">IF(A269="Использование",COUNTIF($B$197:$B$216,B269),IF(A269="Инструмент",COUNTIF($C$197:$C$216,B269),COUNTIF($D$197:$D$216,B269)))</f>
        <v>15</v>
      </c>
    </row>
    <row r="270" spans="1:5" x14ac:dyDescent="0.3">
      <c r="A270" s="4" t="s">
        <v>3386</v>
      </c>
      <c r="B270" s="4" t="s">
        <v>3289</v>
      </c>
      <c r="C270" s="4">
        <f t="shared" si="12"/>
        <v>5</v>
      </c>
    </row>
    <row r="271" spans="1:5" x14ac:dyDescent="0.3">
      <c r="A271" s="4" t="s">
        <v>3093</v>
      </c>
      <c r="B271" s="4" t="s">
        <v>3279</v>
      </c>
      <c r="C271" s="4">
        <f t="shared" si="12"/>
        <v>6</v>
      </c>
    </row>
    <row r="272" spans="1:5" x14ac:dyDescent="0.3">
      <c r="A272" s="4" t="s">
        <v>3093</v>
      </c>
      <c r="B272" s="4" t="s">
        <v>3283</v>
      </c>
      <c r="C272" s="4">
        <f t="shared" si="12"/>
        <v>5</v>
      </c>
    </row>
    <row r="273" spans="1:3" x14ac:dyDescent="0.3">
      <c r="A273" s="4" t="s">
        <v>3093</v>
      </c>
      <c r="B273" s="4" t="s">
        <v>3285</v>
      </c>
      <c r="C273" s="4">
        <f t="shared" si="12"/>
        <v>3</v>
      </c>
    </row>
    <row r="274" spans="1:3" x14ac:dyDescent="0.3">
      <c r="A274" s="4" t="s">
        <v>3093</v>
      </c>
      <c r="B274" s="4" t="s">
        <v>3287</v>
      </c>
      <c r="C274" s="4">
        <f t="shared" si="12"/>
        <v>1</v>
      </c>
    </row>
    <row r="275" spans="1:3" x14ac:dyDescent="0.3">
      <c r="A275" s="4" t="s">
        <v>3095</v>
      </c>
      <c r="B275" s="4" t="s">
        <v>3280</v>
      </c>
      <c r="C275" s="4">
        <f t="shared" si="12"/>
        <v>5</v>
      </c>
    </row>
    <row r="276" spans="1:3" x14ac:dyDescent="0.3">
      <c r="A276" s="4" t="s">
        <v>3095</v>
      </c>
      <c r="B276" s="4" t="s">
        <v>3282</v>
      </c>
      <c r="C276" s="4">
        <f t="shared" si="12"/>
        <v>4</v>
      </c>
    </row>
    <row r="277" spans="1:3" x14ac:dyDescent="0.3">
      <c r="A277" s="4" t="s">
        <v>3095</v>
      </c>
      <c r="B277" s="4" t="s">
        <v>3284</v>
      </c>
      <c r="C277" s="4">
        <f t="shared" si="12"/>
        <v>3</v>
      </c>
    </row>
    <row r="278" spans="1:3" x14ac:dyDescent="0.3">
      <c r="A278" s="4" t="s">
        <v>3095</v>
      </c>
      <c r="B278" s="4" t="s">
        <v>3286</v>
      </c>
      <c r="C278" s="4">
        <f t="shared" si="12"/>
        <v>2</v>
      </c>
    </row>
    <row r="279" spans="1:3" x14ac:dyDescent="0.3">
      <c r="A279" s="4" t="s">
        <v>3095</v>
      </c>
      <c r="B279" s="4" t="s">
        <v>3288</v>
      </c>
      <c r="C279" s="4">
        <f t="shared" si="12"/>
        <v>1</v>
      </c>
    </row>
  </sheetData>
  <mergeCells count="18">
    <mergeCell ref="A1:I1"/>
    <mergeCell ref="A2:I2"/>
    <mergeCell ref="A67:G67"/>
    <mergeCell ref="A68:G68"/>
    <mergeCell ref="A193:F193"/>
    <mergeCell ref="A194:F194"/>
    <mergeCell ref="A219:G219"/>
    <mergeCell ref="A220:G220"/>
    <mergeCell ref="A231:G231"/>
    <mergeCell ref="A232:G232"/>
    <mergeCell ref="A256:E256"/>
    <mergeCell ref="A265:C265"/>
    <mergeCell ref="A266:C266"/>
    <mergeCell ref="A240:J240"/>
    <mergeCell ref="A241:J241"/>
    <mergeCell ref="A248:D248"/>
    <mergeCell ref="A249:D249"/>
    <mergeCell ref="A255:E255"/>
  </mergeCells>
  <pageMargins left="0.7" right="0.7" top="0.75" bottom="0.75" header="0.3" footer="0.3"/>
  <tableParts count="9">
    <tablePart r:id="rId1"/>
    <tablePart r:id="rId2"/>
    <tablePart r:id="rId3"/>
    <tablePart r:id="rId4"/>
    <tablePart r:id="rId5"/>
    <tablePart r:id="rId6"/>
    <tablePart r:id="rId7"/>
    <tablePart r:id="rId8"/>
    <tablePart r:id="rId9"/>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62"/>
  <sheetViews>
    <sheetView showGridLines="0" workbookViewId="0">
      <selection sqref="A1:D1"/>
    </sheetView>
  </sheetViews>
  <sheetFormatPr defaultRowHeight="14.4" x14ac:dyDescent="0.3"/>
  <cols>
    <col min="1" max="1" width="12" customWidth="1"/>
    <col min="2" max="2" width="28" customWidth="1"/>
    <col min="3" max="3" width="38" customWidth="1"/>
    <col min="4" max="14" width="12" customWidth="1"/>
    <col min="15" max="15" width="42" customWidth="1"/>
  </cols>
  <sheetData>
    <row r="1" spans="1:4" ht="25.95" customHeight="1" x14ac:dyDescent="0.3">
      <c r="A1" s="32" t="s">
        <v>3387</v>
      </c>
      <c r="B1" s="32"/>
      <c r="C1" s="32"/>
      <c r="D1" s="32"/>
    </row>
    <row r="2" spans="1:4" ht="34.049999999999997" customHeight="1" x14ac:dyDescent="0.3">
      <c r="A2" s="31" t="s">
        <v>3388</v>
      </c>
      <c r="B2" s="31"/>
      <c r="C2" s="31"/>
      <c r="D2" s="31"/>
    </row>
    <row r="4" spans="1:4" ht="31.95" customHeight="1" x14ac:dyDescent="0.3">
      <c r="A4" s="3" t="s">
        <v>2826</v>
      </c>
      <c r="B4" s="3" t="s">
        <v>3389</v>
      </c>
      <c r="C4" s="3" t="s">
        <v>3390</v>
      </c>
      <c r="D4" s="3" t="s">
        <v>3391</v>
      </c>
    </row>
    <row r="5" spans="1:4" ht="36" x14ac:dyDescent="0.3">
      <c r="A5" s="4" t="s">
        <v>3392</v>
      </c>
      <c r="B5" s="4" t="s">
        <v>3393</v>
      </c>
      <c r="C5" s="4" t="s">
        <v>3394</v>
      </c>
      <c r="D5" s="4" t="s">
        <v>3395</v>
      </c>
    </row>
    <row r="6" spans="1:4" ht="24" x14ac:dyDescent="0.3">
      <c r="A6" s="4" t="s">
        <v>3396</v>
      </c>
      <c r="B6" s="4" t="s">
        <v>3397</v>
      </c>
      <c r="C6" s="4" t="s">
        <v>3398</v>
      </c>
      <c r="D6" s="4" t="s">
        <v>3395</v>
      </c>
    </row>
    <row r="7" spans="1:4" ht="48" x14ac:dyDescent="0.3">
      <c r="A7" s="4" t="s">
        <v>3399</v>
      </c>
      <c r="B7" s="4" t="s">
        <v>3400</v>
      </c>
      <c r="C7" s="4" t="s">
        <v>3401</v>
      </c>
      <c r="D7" s="4" t="s">
        <v>3395</v>
      </c>
    </row>
    <row r="8" spans="1:4" ht="36" x14ac:dyDescent="0.3">
      <c r="A8" s="4" t="s">
        <v>3402</v>
      </c>
      <c r="B8" s="4" t="s">
        <v>3403</v>
      </c>
      <c r="C8" s="4" t="s">
        <v>3404</v>
      </c>
      <c r="D8" s="4" t="s">
        <v>3395</v>
      </c>
    </row>
    <row r="9" spans="1:4" ht="36" x14ac:dyDescent="0.3">
      <c r="A9" s="4" t="s">
        <v>3405</v>
      </c>
      <c r="B9" s="4" t="s">
        <v>3406</v>
      </c>
      <c r="C9" s="4" t="s">
        <v>3407</v>
      </c>
      <c r="D9" s="4" t="s">
        <v>3395</v>
      </c>
    </row>
    <row r="10" spans="1:4" ht="24" x14ac:dyDescent="0.3">
      <c r="A10" s="4" t="s">
        <v>3408</v>
      </c>
      <c r="B10" s="4" t="s">
        <v>3409</v>
      </c>
      <c r="C10" s="4" t="s">
        <v>3410</v>
      </c>
      <c r="D10" s="4" t="s">
        <v>3395</v>
      </c>
    </row>
    <row r="11" spans="1:4" ht="24" x14ac:dyDescent="0.3">
      <c r="A11" s="4" t="s">
        <v>3411</v>
      </c>
      <c r="B11" s="4" t="s">
        <v>3412</v>
      </c>
      <c r="C11" s="4" t="s">
        <v>3413</v>
      </c>
      <c r="D11" s="4" t="s">
        <v>3395</v>
      </c>
    </row>
    <row r="12" spans="1:4" ht="24" x14ac:dyDescent="0.3">
      <c r="A12" s="4" t="s">
        <v>3414</v>
      </c>
      <c r="B12" s="4" t="s">
        <v>3415</v>
      </c>
      <c r="C12" s="4" t="s">
        <v>3416</v>
      </c>
      <c r="D12" s="4" t="s">
        <v>3395</v>
      </c>
    </row>
    <row r="13" spans="1:4" ht="24" x14ac:dyDescent="0.3">
      <c r="A13" s="4" t="s">
        <v>3417</v>
      </c>
      <c r="B13" s="4" t="s">
        <v>3418</v>
      </c>
      <c r="C13" s="4" t="s">
        <v>3419</v>
      </c>
      <c r="D13" s="4" t="s">
        <v>3395</v>
      </c>
    </row>
    <row r="14" spans="1:4" ht="24" x14ac:dyDescent="0.3">
      <c r="A14" s="4" t="s">
        <v>3420</v>
      </c>
      <c r="B14" s="4" t="s">
        <v>3421</v>
      </c>
      <c r="C14" s="4" t="s">
        <v>3422</v>
      </c>
      <c r="D14" s="4" t="s">
        <v>3423</v>
      </c>
    </row>
    <row r="15" spans="1:4" ht="24" x14ac:dyDescent="0.3">
      <c r="A15" s="4" t="s">
        <v>3424</v>
      </c>
      <c r="B15" s="4" t="s">
        <v>3425</v>
      </c>
      <c r="C15" s="4" t="s">
        <v>3426</v>
      </c>
      <c r="D15" s="4" t="s">
        <v>3395</v>
      </c>
    </row>
    <row r="18" spans="1:15" ht="25.95" customHeight="1" x14ac:dyDescent="0.3">
      <c r="A18" s="32" t="s">
        <v>3427</v>
      </c>
      <c r="B18" s="32"/>
      <c r="C18" s="32"/>
      <c r="D18" s="32"/>
      <c r="E18" s="32"/>
      <c r="F18" s="32"/>
      <c r="G18" s="32"/>
      <c r="H18" s="32"/>
      <c r="I18" s="32"/>
      <c r="J18" s="32"/>
      <c r="K18" s="32"/>
      <c r="L18" s="32"/>
      <c r="M18" s="32"/>
      <c r="N18" s="32"/>
      <c r="O18" s="32"/>
    </row>
    <row r="19" spans="1:15" ht="34.049999999999997" customHeight="1" x14ac:dyDescent="0.3">
      <c r="A19" s="31" t="s">
        <v>3428</v>
      </c>
      <c r="B19" s="31"/>
      <c r="C19" s="31"/>
      <c r="D19" s="31"/>
      <c r="E19" s="31"/>
      <c r="F19" s="31"/>
      <c r="G19" s="31"/>
      <c r="H19" s="31"/>
      <c r="I19" s="31"/>
      <c r="J19" s="31"/>
      <c r="K19" s="31"/>
      <c r="L19" s="31"/>
      <c r="M19" s="31"/>
      <c r="N19" s="31"/>
      <c r="O19" s="31"/>
    </row>
    <row r="21" spans="1:15" ht="31.95" customHeight="1" x14ac:dyDescent="0.3">
      <c r="A21" s="3" t="s">
        <v>3429</v>
      </c>
      <c r="B21" s="3" t="s">
        <v>3430</v>
      </c>
      <c r="C21" s="3" t="s">
        <v>3431</v>
      </c>
      <c r="D21" s="3" t="s">
        <v>3392</v>
      </c>
      <c r="E21" s="3" t="s">
        <v>3396</v>
      </c>
      <c r="F21" s="3" t="s">
        <v>3399</v>
      </c>
      <c r="G21" s="3" t="s">
        <v>3402</v>
      </c>
      <c r="H21" s="3" t="s">
        <v>3405</v>
      </c>
      <c r="I21" s="3" t="s">
        <v>3408</v>
      </c>
      <c r="J21" s="3" t="s">
        <v>3411</v>
      </c>
      <c r="K21" s="3" t="s">
        <v>3414</v>
      </c>
      <c r="L21" s="3" t="s">
        <v>3417</v>
      </c>
      <c r="M21" s="3" t="s">
        <v>3420</v>
      </c>
      <c r="N21" s="3" t="s">
        <v>3424</v>
      </c>
      <c r="O21" s="3" t="s">
        <v>3432</v>
      </c>
    </row>
    <row r="22" spans="1:15" ht="24" x14ac:dyDescent="0.3">
      <c r="A22" s="4" t="s">
        <v>3433</v>
      </c>
      <c r="B22" s="4" t="s">
        <v>3434</v>
      </c>
      <c r="C22" s="4">
        <v>83</v>
      </c>
      <c r="D22" s="4">
        <v>1</v>
      </c>
      <c r="E22" s="4">
        <v>1</v>
      </c>
      <c r="F22" s="4">
        <v>1</v>
      </c>
      <c r="G22" s="4">
        <v>1</v>
      </c>
      <c r="H22" s="4">
        <v>1</v>
      </c>
      <c r="I22" s="4">
        <v>1</v>
      </c>
      <c r="J22" s="4">
        <v>1</v>
      </c>
      <c r="K22" s="4">
        <v>0</v>
      </c>
      <c r="L22" s="4">
        <v>0</v>
      </c>
      <c r="M22" s="4">
        <v>0</v>
      </c>
      <c r="N22" s="4">
        <v>0</v>
      </c>
      <c r="O22" s="4" t="s">
        <v>345</v>
      </c>
    </row>
    <row r="23" spans="1:15" ht="24" x14ac:dyDescent="0.3">
      <c r="A23" s="4" t="s">
        <v>3435</v>
      </c>
      <c r="B23" s="4" t="s">
        <v>3436</v>
      </c>
      <c r="C23" s="4">
        <v>87</v>
      </c>
      <c r="D23" s="4">
        <v>1</v>
      </c>
      <c r="E23" s="4">
        <v>1</v>
      </c>
      <c r="F23" s="4">
        <v>1</v>
      </c>
      <c r="G23" s="4">
        <v>1</v>
      </c>
      <c r="H23" s="4">
        <v>0</v>
      </c>
      <c r="I23" s="4">
        <v>0</v>
      </c>
      <c r="J23" s="4">
        <v>0</v>
      </c>
      <c r="K23" s="4">
        <v>0</v>
      </c>
      <c r="L23" s="4">
        <v>0</v>
      </c>
      <c r="M23" s="4">
        <v>0</v>
      </c>
      <c r="N23" s="4">
        <v>1</v>
      </c>
      <c r="O23" s="4" t="s">
        <v>362</v>
      </c>
    </row>
    <row r="24" spans="1:15" ht="24" x14ac:dyDescent="0.3">
      <c r="A24" s="4" t="s">
        <v>3437</v>
      </c>
      <c r="B24" s="4" t="s">
        <v>3438</v>
      </c>
      <c r="C24" s="4">
        <v>82</v>
      </c>
      <c r="D24" s="4">
        <v>1</v>
      </c>
      <c r="E24" s="4">
        <v>1</v>
      </c>
      <c r="F24" s="4">
        <v>1</v>
      </c>
      <c r="G24" s="4">
        <v>0</v>
      </c>
      <c r="H24" s="4">
        <v>0</v>
      </c>
      <c r="I24" s="4">
        <v>1</v>
      </c>
      <c r="J24" s="4">
        <v>1</v>
      </c>
      <c r="K24" s="4">
        <v>0</v>
      </c>
      <c r="L24" s="4">
        <v>1</v>
      </c>
      <c r="M24" s="4">
        <v>0</v>
      </c>
      <c r="N24" s="4">
        <v>0</v>
      </c>
      <c r="O24" s="4" t="s">
        <v>341</v>
      </c>
    </row>
    <row r="25" spans="1:15" ht="24" x14ac:dyDescent="0.3">
      <c r="A25" s="4" t="s">
        <v>3439</v>
      </c>
      <c r="B25" s="4" t="s">
        <v>3440</v>
      </c>
      <c r="C25" s="4">
        <v>99</v>
      </c>
      <c r="D25" s="4">
        <v>1</v>
      </c>
      <c r="E25" s="4">
        <v>1</v>
      </c>
      <c r="F25" s="4">
        <v>1</v>
      </c>
      <c r="G25" s="4">
        <v>1</v>
      </c>
      <c r="H25" s="4">
        <v>1</v>
      </c>
      <c r="I25" s="4">
        <v>1</v>
      </c>
      <c r="J25" s="4">
        <v>0</v>
      </c>
      <c r="K25" s="4">
        <v>1</v>
      </c>
      <c r="L25" s="4">
        <v>1</v>
      </c>
      <c r="M25" s="4">
        <v>0</v>
      </c>
      <c r="N25" s="4">
        <v>1</v>
      </c>
      <c r="O25" s="4" t="s">
        <v>1268</v>
      </c>
    </row>
    <row r="26" spans="1:15" ht="36" x14ac:dyDescent="0.3">
      <c r="A26" s="4" t="s">
        <v>3441</v>
      </c>
      <c r="B26" s="4" t="s">
        <v>3442</v>
      </c>
      <c r="C26" s="4">
        <v>86</v>
      </c>
      <c r="D26" s="4">
        <v>1</v>
      </c>
      <c r="E26" s="4">
        <v>1</v>
      </c>
      <c r="F26" s="4">
        <v>1</v>
      </c>
      <c r="G26" s="4">
        <v>1</v>
      </c>
      <c r="H26" s="4">
        <v>0</v>
      </c>
      <c r="I26" s="4">
        <v>0</v>
      </c>
      <c r="J26" s="4">
        <v>0</v>
      </c>
      <c r="K26" s="4">
        <v>0</v>
      </c>
      <c r="L26" s="4">
        <v>1</v>
      </c>
      <c r="M26" s="4">
        <v>0</v>
      </c>
      <c r="N26" s="4">
        <v>0</v>
      </c>
      <c r="O26" s="4" t="s">
        <v>357</v>
      </c>
    </row>
    <row r="27" spans="1:15" ht="48" x14ac:dyDescent="0.3">
      <c r="A27" s="4" t="s">
        <v>3443</v>
      </c>
      <c r="B27" s="4" t="s">
        <v>3444</v>
      </c>
      <c r="C27" s="4">
        <v>84</v>
      </c>
      <c r="D27" s="4">
        <v>1</v>
      </c>
      <c r="E27" s="4">
        <v>1</v>
      </c>
      <c r="F27" s="4">
        <v>1</v>
      </c>
      <c r="G27" s="4">
        <v>1</v>
      </c>
      <c r="H27" s="4">
        <v>0</v>
      </c>
      <c r="I27" s="4">
        <v>0</v>
      </c>
      <c r="J27" s="4">
        <v>0</v>
      </c>
      <c r="K27" s="4">
        <v>1</v>
      </c>
      <c r="L27" s="4">
        <v>0</v>
      </c>
      <c r="M27" s="4">
        <v>0</v>
      </c>
      <c r="N27" s="4">
        <v>1</v>
      </c>
      <c r="O27" s="4" t="s">
        <v>349</v>
      </c>
    </row>
    <row r="28" spans="1:15" ht="24" x14ac:dyDescent="0.3">
      <c r="A28" s="4" t="s">
        <v>3445</v>
      </c>
      <c r="B28" s="4" t="s">
        <v>3446</v>
      </c>
      <c r="C28" s="4">
        <v>98</v>
      </c>
      <c r="D28" s="4">
        <v>1</v>
      </c>
      <c r="E28" s="4">
        <v>0</v>
      </c>
      <c r="F28" s="4">
        <v>0</v>
      </c>
      <c r="G28" s="4">
        <v>1</v>
      </c>
      <c r="H28" s="4">
        <v>0</v>
      </c>
      <c r="I28" s="4">
        <v>1</v>
      </c>
      <c r="J28" s="4">
        <v>1</v>
      </c>
      <c r="K28" s="4">
        <v>1</v>
      </c>
      <c r="L28" s="4">
        <v>1</v>
      </c>
      <c r="M28" s="4">
        <v>0</v>
      </c>
      <c r="N28" s="4">
        <v>1</v>
      </c>
      <c r="O28" s="4" t="s">
        <v>1263</v>
      </c>
    </row>
    <row r="29" spans="1:15" ht="24" x14ac:dyDescent="0.3">
      <c r="A29" s="4" t="s">
        <v>3447</v>
      </c>
      <c r="B29" s="4" t="s">
        <v>3448</v>
      </c>
      <c r="C29" s="4">
        <v>85</v>
      </c>
      <c r="D29" s="4">
        <v>1</v>
      </c>
      <c r="E29" s="4">
        <v>1</v>
      </c>
      <c r="F29" s="4">
        <v>0</v>
      </c>
      <c r="G29" s="4">
        <v>1</v>
      </c>
      <c r="H29" s="4">
        <v>0</v>
      </c>
      <c r="I29" s="4">
        <v>0</v>
      </c>
      <c r="J29" s="4">
        <v>0</v>
      </c>
      <c r="K29" s="4">
        <v>0</v>
      </c>
      <c r="L29" s="4">
        <v>0</v>
      </c>
      <c r="M29" s="4">
        <v>0</v>
      </c>
      <c r="N29" s="4">
        <v>1</v>
      </c>
      <c r="O29" s="4" t="s">
        <v>353</v>
      </c>
    </row>
    <row r="30" spans="1:15" ht="36" x14ac:dyDescent="0.3">
      <c r="A30" s="4" t="s">
        <v>3449</v>
      </c>
      <c r="B30" s="4" t="s">
        <v>3450</v>
      </c>
      <c r="C30" s="4">
        <v>100</v>
      </c>
      <c r="D30" s="4">
        <v>1</v>
      </c>
      <c r="E30" s="4">
        <v>1</v>
      </c>
      <c r="F30" s="4">
        <v>1</v>
      </c>
      <c r="G30" s="4">
        <v>1</v>
      </c>
      <c r="H30" s="4">
        <v>0</v>
      </c>
      <c r="I30" s="4">
        <v>0</v>
      </c>
      <c r="J30" s="4">
        <v>0</v>
      </c>
      <c r="K30" s="4">
        <v>0</v>
      </c>
      <c r="L30" s="4">
        <v>0</v>
      </c>
      <c r="M30" s="4">
        <v>0</v>
      </c>
      <c r="N30" s="4">
        <v>0</v>
      </c>
      <c r="O30" s="4" t="s">
        <v>1273</v>
      </c>
    </row>
    <row r="31" spans="1:15" ht="72" x14ac:dyDescent="0.3">
      <c r="A31" s="4" t="s">
        <v>3451</v>
      </c>
      <c r="B31" s="4" t="s">
        <v>3452</v>
      </c>
      <c r="C31" s="4">
        <v>70</v>
      </c>
      <c r="D31" s="4">
        <v>1</v>
      </c>
      <c r="E31" s="4">
        <v>1</v>
      </c>
      <c r="F31" s="4">
        <v>1</v>
      </c>
      <c r="G31" s="4">
        <v>1</v>
      </c>
      <c r="H31" s="4">
        <v>0</v>
      </c>
      <c r="I31" s="4">
        <v>1</v>
      </c>
      <c r="J31" s="4">
        <v>1</v>
      </c>
      <c r="K31" s="4">
        <v>0</v>
      </c>
      <c r="L31" s="4">
        <v>0</v>
      </c>
      <c r="M31" s="4">
        <v>1</v>
      </c>
      <c r="N31" s="4">
        <v>1</v>
      </c>
      <c r="O31" s="4" t="s">
        <v>316</v>
      </c>
    </row>
    <row r="32" spans="1:15" ht="48" x14ac:dyDescent="0.3">
      <c r="A32" s="4" t="s">
        <v>3453</v>
      </c>
      <c r="B32" s="4" t="s">
        <v>3454</v>
      </c>
      <c r="C32" s="4">
        <v>88</v>
      </c>
      <c r="D32" s="4">
        <v>1</v>
      </c>
      <c r="E32" s="4">
        <v>1</v>
      </c>
      <c r="F32" s="4">
        <v>0</v>
      </c>
      <c r="G32" s="4">
        <v>1</v>
      </c>
      <c r="H32" s="4">
        <v>0</v>
      </c>
      <c r="I32" s="4">
        <v>0</v>
      </c>
      <c r="J32" s="4">
        <v>0</v>
      </c>
      <c r="K32" s="4">
        <v>1</v>
      </c>
      <c r="L32" s="4">
        <v>0</v>
      </c>
      <c r="M32" s="4">
        <v>0</v>
      </c>
      <c r="N32" s="4">
        <v>1</v>
      </c>
      <c r="O32" s="4" t="s">
        <v>1220</v>
      </c>
    </row>
    <row r="33" spans="1:15" ht="72" x14ac:dyDescent="0.3">
      <c r="A33" s="4" t="s">
        <v>3455</v>
      </c>
      <c r="B33" s="4" t="s">
        <v>3456</v>
      </c>
      <c r="C33" s="4">
        <v>73</v>
      </c>
      <c r="D33" s="4">
        <v>0</v>
      </c>
      <c r="E33" s="4">
        <v>1</v>
      </c>
      <c r="F33" s="4">
        <v>1</v>
      </c>
      <c r="G33" s="4">
        <v>1</v>
      </c>
      <c r="H33" s="4">
        <v>0</v>
      </c>
      <c r="I33" s="4">
        <v>1</v>
      </c>
      <c r="J33" s="4">
        <v>0</v>
      </c>
      <c r="K33" s="4">
        <v>0</v>
      </c>
      <c r="L33" s="4">
        <v>0</v>
      </c>
      <c r="M33" s="4">
        <v>1</v>
      </c>
      <c r="N33" s="4">
        <v>0</v>
      </c>
      <c r="O33" s="4" t="s">
        <v>329</v>
      </c>
    </row>
    <row r="34" spans="1:15" ht="60" x14ac:dyDescent="0.3">
      <c r="A34" s="4" t="s">
        <v>3457</v>
      </c>
      <c r="B34" s="4" t="s">
        <v>3458</v>
      </c>
      <c r="C34" s="4">
        <v>72</v>
      </c>
      <c r="D34" s="4">
        <v>0</v>
      </c>
      <c r="E34" s="4">
        <v>0</v>
      </c>
      <c r="F34" s="4">
        <v>0</v>
      </c>
      <c r="G34" s="4">
        <v>1</v>
      </c>
      <c r="H34" s="4">
        <v>0</v>
      </c>
      <c r="I34" s="4">
        <v>1</v>
      </c>
      <c r="J34" s="4">
        <v>1</v>
      </c>
      <c r="K34" s="4">
        <v>1</v>
      </c>
      <c r="L34" s="4">
        <v>1</v>
      </c>
      <c r="M34" s="4">
        <v>0</v>
      </c>
      <c r="N34" s="4">
        <v>0</v>
      </c>
      <c r="O34" s="4" t="s">
        <v>324</v>
      </c>
    </row>
    <row r="35" spans="1:15" ht="24" x14ac:dyDescent="0.3">
      <c r="A35" s="4" t="s">
        <v>3459</v>
      </c>
      <c r="B35" s="4" t="s">
        <v>3460</v>
      </c>
      <c r="C35" s="4">
        <v>92</v>
      </c>
      <c r="D35" s="4">
        <v>0</v>
      </c>
      <c r="E35" s="4">
        <v>1</v>
      </c>
      <c r="F35" s="4">
        <v>1</v>
      </c>
      <c r="G35" s="4">
        <v>0</v>
      </c>
      <c r="H35" s="4">
        <v>0</v>
      </c>
      <c r="I35" s="4">
        <v>0</v>
      </c>
      <c r="J35" s="4">
        <v>0</v>
      </c>
      <c r="K35" s="4">
        <v>0</v>
      </c>
      <c r="L35" s="4">
        <v>0</v>
      </c>
      <c r="M35" s="4">
        <v>0</v>
      </c>
      <c r="N35" s="4">
        <v>1</v>
      </c>
      <c r="O35" s="4" t="s">
        <v>1236</v>
      </c>
    </row>
    <row r="36" spans="1:15" ht="24" x14ac:dyDescent="0.3">
      <c r="A36" s="4" t="s">
        <v>3461</v>
      </c>
      <c r="B36" s="4" t="s">
        <v>3462</v>
      </c>
      <c r="C36" s="4">
        <v>97</v>
      </c>
      <c r="D36" s="4">
        <v>1</v>
      </c>
      <c r="E36" s="4">
        <v>1</v>
      </c>
      <c r="F36" s="4">
        <v>1</v>
      </c>
      <c r="G36" s="4">
        <v>0</v>
      </c>
      <c r="H36" s="4">
        <v>0</v>
      </c>
      <c r="I36" s="4">
        <v>1</v>
      </c>
      <c r="J36" s="4">
        <v>1</v>
      </c>
      <c r="K36" s="4">
        <v>0</v>
      </c>
      <c r="L36" s="4">
        <v>0</v>
      </c>
      <c r="M36" s="4">
        <v>0</v>
      </c>
      <c r="N36" s="4">
        <v>1</v>
      </c>
      <c r="O36" s="4" t="s">
        <v>1258</v>
      </c>
    </row>
    <row r="37" spans="1:15" ht="24" x14ac:dyDescent="0.3">
      <c r="A37" s="4" t="s">
        <v>3463</v>
      </c>
      <c r="B37" s="4" t="s">
        <v>3464</v>
      </c>
      <c r="C37" s="4">
        <v>91</v>
      </c>
      <c r="D37" s="4">
        <v>1</v>
      </c>
      <c r="E37" s="4">
        <v>1</v>
      </c>
      <c r="F37" s="4">
        <v>1</v>
      </c>
      <c r="G37" s="4">
        <v>1</v>
      </c>
      <c r="H37" s="4">
        <v>1</v>
      </c>
      <c r="I37" s="4">
        <v>1</v>
      </c>
      <c r="J37" s="4">
        <v>1</v>
      </c>
      <c r="K37" s="4">
        <v>0</v>
      </c>
      <c r="L37" s="4">
        <v>0</v>
      </c>
      <c r="M37" s="4">
        <v>0</v>
      </c>
      <c r="N37" s="4">
        <v>1</v>
      </c>
      <c r="O37" s="4" t="s">
        <v>1231</v>
      </c>
    </row>
    <row r="38" spans="1:15" x14ac:dyDescent="0.3">
      <c r="A38" s="4" t="s">
        <v>3465</v>
      </c>
      <c r="B38" s="4" t="s">
        <v>3466</v>
      </c>
      <c r="C38" s="4">
        <v>81</v>
      </c>
      <c r="D38" s="4">
        <v>0</v>
      </c>
      <c r="E38" s="4">
        <v>1</v>
      </c>
      <c r="F38" s="4">
        <v>0</v>
      </c>
      <c r="G38" s="4">
        <v>1</v>
      </c>
      <c r="H38" s="4">
        <v>1</v>
      </c>
      <c r="I38" s="4">
        <v>0</v>
      </c>
      <c r="J38" s="4">
        <v>0</v>
      </c>
      <c r="K38" s="4">
        <v>0</v>
      </c>
      <c r="L38" s="4">
        <v>0</v>
      </c>
      <c r="M38" s="4">
        <v>0</v>
      </c>
      <c r="N38" s="4">
        <v>0</v>
      </c>
      <c r="O38" s="4" t="s">
        <v>337</v>
      </c>
    </row>
    <row r="39" spans="1:15" ht="24" x14ac:dyDescent="0.3">
      <c r="A39" s="4" t="s">
        <v>3467</v>
      </c>
      <c r="B39" s="4" t="s">
        <v>3468</v>
      </c>
      <c r="C39" s="4">
        <v>95</v>
      </c>
      <c r="D39" s="4">
        <v>1</v>
      </c>
      <c r="E39" s="4">
        <v>1</v>
      </c>
      <c r="F39" s="4">
        <v>1</v>
      </c>
      <c r="G39" s="4">
        <v>0</v>
      </c>
      <c r="H39" s="4">
        <v>0</v>
      </c>
      <c r="I39" s="4">
        <v>0</v>
      </c>
      <c r="J39" s="4">
        <v>0</v>
      </c>
      <c r="K39" s="4">
        <v>0</v>
      </c>
      <c r="L39" s="4">
        <v>0</v>
      </c>
      <c r="M39" s="4">
        <v>0</v>
      </c>
      <c r="N39" s="4">
        <v>1</v>
      </c>
      <c r="O39" s="4" t="s">
        <v>3567</v>
      </c>
    </row>
    <row r="40" spans="1:15" ht="24" x14ac:dyDescent="0.3">
      <c r="A40" s="4" t="s">
        <v>3469</v>
      </c>
      <c r="B40" s="4" t="s">
        <v>3470</v>
      </c>
      <c r="C40" s="4">
        <v>80</v>
      </c>
      <c r="D40" s="4">
        <v>1</v>
      </c>
      <c r="E40" s="4">
        <v>1</v>
      </c>
      <c r="F40" s="4">
        <v>1</v>
      </c>
      <c r="G40" s="4">
        <v>0</v>
      </c>
      <c r="H40" s="4">
        <v>0</v>
      </c>
      <c r="I40" s="4">
        <v>1</v>
      </c>
      <c r="J40" s="4">
        <v>0</v>
      </c>
      <c r="K40" s="4">
        <v>0</v>
      </c>
      <c r="L40" s="4">
        <v>0</v>
      </c>
      <c r="M40" s="4">
        <v>0</v>
      </c>
      <c r="N40" s="4">
        <v>0</v>
      </c>
      <c r="O40" s="4" t="s">
        <v>333</v>
      </c>
    </row>
    <row r="41" spans="1:15" ht="36" x14ac:dyDescent="0.3">
      <c r="A41" s="4" t="s">
        <v>3471</v>
      </c>
      <c r="B41" s="4" t="s">
        <v>3472</v>
      </c>
      <c r="C41" s="4">
        <v>93</v>
      </c>
      <c r="D41" s="4">
        <v>1</v>
      </c>
      <c r="E41" s="4">
        <v>1</v>
      </c>
      <c r="F41" s="4">
        <v>1</v>
      </c>
      <c r="G41" s="4">
        <v>1</v>
      </c>
      <c r="H41" s="4">
        <v>0</v>
      </c>
      <c r="I41" s="4">
        <v>1</v>
      </c>
      <c r="J41" s="4">
        <v>1</v>
      </c>
      <c r="K41" s="4">
        <v>0</v>
      </c>
      <c r="L41" s="4">
        <v>1</v>
      </c>
      <c r="M41" s="4">
        <v>0</v>
      </c>
      <c r="N41" s="4">
        <v>1</v>
      </c>
      <c r="O41" s="4" t="s">
        <v>1241</v>
      </c>
    </row>
    <row r="42" spans="1:15" ht="24" x14ac:dyDescent="0.3">
      <c r="A42" s="4" t="s">
        <v>3473</v>
      </c>
      <c r="B42" s="4" t="s">
        <v>3474</v>
      </c>
      <c r="C42" s="4">
        <v>94</v>
      </c>
      <c r="D42" s="4">
        <v>0</v>
      </c>
      <c r="E42" s="4">
        <v>1</v>
      </c>
      <c r="F42" s="4">
        <v>1</v>
      </c>
      <c r="G42" s="4">
        <v>0</v>
      </c>
      <c r="H42" s="4">
        <v>0</v>
      </c>
      <c r="I42" s="4">
        <v>0</v>
      </c>
      <c r="J42" s="4">
        <v>0</v>
      </c>
      <c r="K42" s="4">
        <v>0</v>
      </c>
      <c r="L42" s="4">
        <v>0</v>
      </c>
      <c r="M42" s="4">
        <v>0</v>
      </c>
      <c r="N42" s="4">
        <v>0</v>
      </c>
      <c r="O42" s="4" t="s">
        <v>1246</v>
      </c>
    </row>
    <row r="43" spans="1:15" ht="24" x14ac:dyDescent="0.3">
      <c r="A43" s="4" t="s">
        <v>3475</v>
      </c>
      <c r="B43" s="4" t="s">
        <v>3476</v>
      </c>
      <c r="C43" s="4">
        <v>90</v>
      </c>
      <c r="D43" s="4">
        <v>1</v>
      </c>
      <c r="E43" s="4">
        <v>1</v>
      </c>
      <c r="F43" s="4">
        <v>1</v>
      </c>
      <c r="G43" s="4">
        <v>1</v>
      </c>
      <c r="H43" s="4">
        <v>0</v>
      </c>
      <c r="I43" s="4">
        <v>1</v>
      </c>
      <c r="J43" s="4">
        <v>1</v>
      </c>
      <c r="K43" s="4">
        <v>1</v>
      </c>
      <c r="L43" s="4">
        <v>1</v>
      </c>
      <c r="M43" s="4">
        <v>0</v>
      </c>
      <c r="N43" s="4">
        <v>1</v>
      </c>
      <c r="O43" s="4" t="s">
        <v>3563</v>
      </c>
    </row>
    <row r="44" spans="1:15" ht="24" x14ac:dyDescent="0.3">
      <c r="A44" s="4" t="s">
        <v>3477</v>
      </c>
      <c r="B44" s="4" t="s">
        <v>3478</v>
      </c>
      <c r="C44" s="4">
        <v>89</v>
      </c>
      <c r="D44" s="4">
        <v>1</v>
      </c>
      <c r="E44" s="4">
        <v>1</v>
      </c>
      <c r="F44" s="4">
        <v>1</v>
      </c>
      <c r="G44" s="4">
        <v>0</v>
      </c>
      <c r="H44" s="4">
        <v>0</v>
      </c>
      <c r="I44" s="4">
        <v>1</v>
      </c>
      <c r="J44" s="4">
        <v>1</v>
      </c>
      <c r="K44" s="4">
        <v>0</v>
      </c>
      <c r="L44" s="4">
        <v>0</v>
      </c>
      <c r="M44" s="4">
        <v>0</v>
      </c>
      <c r="N44" s="4">
        <v>1</v>
      </c>
      <c r="O44" s="4" t="s">
        <v>3563</v>
      </c>
    </row>
    <row r="45" spans="1:15" ht="24" x14ac:dyDescent="0.3">
      <c r="A45" s="4" t="s">
        <v>3479</v>
      </c>
      <c r="B45" s="4" t="s">
        <v>3480</v>
      </c>
      <c r="C45" s="4">
        <v>96</v>
      </c>
      <c r="D45" s="4">
        <v>1</v>
      </c>
      <c r="E45" s="4">
        <v>1</v>
      </c>
      <c r="F45" s="4">
        <v>0</v>
      </c>
      <c r="G45" s="4">
        <v>1</v>
      </c>
      <c r="H45" s="4">
        <v>0</v>
      </c>
      <c r="I45" s="4">
        <v>0</v>
      </c>
      <c r="J45" s="4">
        <v>0</v>
      </c>
      <c r="K45" s="4">
        <v>1</v>
      </c>
      <c r="L45" s="4">
        <v>0</v>
      </c>
      <c r="M45" s="4">
        <v>0</v>
      </c>
      <c r="N45" s="4">
        <v>0</v>
      </c>
      <c r="O45" s="4" t="s">
        <v>1253</v>
      </c>
    </row>
    <row r="48" spans="1:15" ht="25.95" customHeight="1" x14ac:dyDescent="0.3">
      <c r="A48" s="32" t="s">
        <v>3481</v>
      </c>
      <c r="B48" s="32"/>
      <c r="C48" s="32"/>
      <c r="D48" s="32"/>
      <c r="E48" s="32"/>
      <c r="F48" s="32"/>
    </row>
    <row r="49" spans="1:6" ht="34.049999999999997" customHeight="1" x14ac:dyDescent="0.3">
      <c r="A49" s="31" t="s">
        <v>3482</v>
      </c>
      <c r="B49" s="31"/>
      <c r="C49" s="31"/>
      <c r="D49" s="31"/>
      <c r="E49" s="31"/>
      <c r="F49" s="31"/>
    </row>
    <row r="51" spans="1:6" ht="31.95" customHeight="1" x14ac:dyDescent="0.3">
      <c r="A51" s="3" t="s">
        <v>3389</v>
      </c>
      <c r="B51" s="3" t="s">
        <v>3483</v>
      </c>
      <c r="C51" s="3" t="s">
        <v>3484</v>
      </c>
      <c r="D51" s="3" t="s">
        <v>3485</v>
      </c>
      <c r="E51" s="3" t="s">
        <v>3486</v>
      </c>
      <c r="F51" s="3" t="s">
        <v>115</v>
      </c>
    </row>
    <row r="52" spans="1:6" x14ac:dyDescent="0.3">
      <c r="A52" s="4" t="s">
        <v>3392</v>
      </c>
      <c r="B52" s="4" t="s">
        <v>3487</v>
      </c>
      <c r="C52" s="4">
        <f>SUM(D22:D45)</f>
        <v>19</v>
      </c>
      <c r="D52" s="8">
        <f t="shared" ref="D52:D62" si="0">C52/24*100</f>
        <v>79.166666666666657</v>
      </c>
      <c r="E52" s="4">
        <v>19</v>
      </c>
      <c r="F52" s="4" t="str">
        <f t="shared" ref="F52:F62" si="1">IF(C52=E52,"OK","ПРОВЕРИТЬ")</f>
        <v>OK</v>
      </c>
    </row>
    <row r="53" spans="1:6" x14ac:dyDescent="0.3">
      <c r="A53" s="4" t="s">
        <v>3396</v>
      </c>
      <c r="B53" s="4" t="s">
        <v>3488</v>
      </c>
      <c r="C53" s="4">
        <f>SUM(E22:E45)</f>
        <v>22</v>
      </c>
      <c r="D53" s="8">
        <f t="shared" si="0"/>
        <v>91.666666666666657</v>
      </c>
      <c r="E53" s="4">
        <v>22</v>
      </c>
      <c r="F53" s="4" t="str">
        <f t="shared" si="1"/>
        <v>OK</v>
      </c>
    </row>
    <row r="54" spans="1:6" x14ac:dyDescent="0.3">
      <c r="A54" s="4" t="s">
        <v>3399</v>
      </c>
      <c r="B54" s="4" t="s">
        <v>3489</v>
      </c>
      <c r="C54" s="4">
        <f>SUM(F22:F45)</f>
        <v>18</v>
      </c>
      <c r="D54" s="8">
        <f t="shared" si="0"/>
        <v>75</v>
      </c>
      <c r="E54" s="4">
        <v>18</v>
      </c>
      <c r="F54" s="4" t="str">
        <f t="shared" si="1"/>
        <v>OK</v>
      </c>
    </row>
    <row r="55" spans="1:6" x14ac:dyDescent="0.3">
      <c r="A55" s="4" t="s">
        <v>3402</v>
      </c>
      <c r="B55" s="4" t="s">
        <v>3490</v>
      </c>
      <c r="C55" s="4">
        <f>SUM(G22:G45)</f>
        <v>17</v>
      </c>
      <c r="D55" s="8">
        <f t="shared" si="0"/>
        <v>70.833333333333343</v>
      </c>
      <c r="E55" s="4">
        <v>17</v>
      </c>
      <c r="F55" s="4" t="str">
        <f t="shared" si="1"/>
        <v>OK</v>
      </c>
    </row>
    <row r="56" spans="1:6" x14ac:dyDescent="0.3">
      <c r="A56" s="4" t="s">
        <v>3405</v>
      </c>
      <c r="B56" s="4" t="s">
        <v>3491</v>
      </c>
      <c r="C56" s="4">
        <f>SUM(H22:H45)</f>
        <v>4</v>
      </c>
      <c r="D56" s="8">
        <f t="shared" si="0"/>
        <v>16.666666666666664</v>
      </c>
      <c r="E56" s="4">
        <v>4</v>
      </c>
      <c r="F56" s="4" t="str">
        <f t="shared" si="1"/>
        <v>OK</v>
      </c>
    </row>
    <row r="57" spans="1:6" x14ac:dyDescent="0.3">
      <c r="A57" s="4" t="s">
        <v>3408</v>
      </c>
      <c r="B57" s="4" t="s">
        <v>3492</v>
      </c>
      <c r="C57" s="4">
        <f>SUM(I22:I45)</f>
        <v>13</v>
      </c>
      <c r="D57" s="8">
        <f t="shared" si="0"/>
        <v>54.166666666666664</v>
      </c>
      <c r="E57" s="4">
        <v>13</v>
      </c>
      <c r="F57" s="4" t="str">
        <f t="shared" si="1"/>
        <v>OK</v>
      </c>
    </row>
    <row r="58" spans="1:6" x14ac:dyDescent="0.3">
      <c r="A58" s="4" t="s">
        <v>3411</v>
      </c>
      <c r="B58" s="4" t="s">
        <v>3493</v>
      </c>
      <c r="C58" s="4">
        <f>SUM(J22:J45)</f>
        <v>10</v>
      </c>
      <c r="D58" s="8">
        <f t="shared" si="0"/>
        <v>41.666666666666671</v>
      </c>
      <c r="E58" s="4">
        <v>10</v>
      </c>
      <c r="F58" s="4" t="str">
        <f t="shared" si="1"/>
        <v>OK</v>
      </c>
    </row>
    <row r="59" spans="1:6" x14ac:dyDescent="0.3">
      <c r="A59" s="4" t="s">
        <v>3414</v>
      </c>
      <c r="B59" s="4" t="s">
        <v>3494</v>
      </c>
      <c r="C59" s="4">
        <f>SUM(K22:K45)</f>
        <v>7</v>
      </c>
      <c r="D59" s="8">
        <f t="shared" si="0"/>
        <v>29.166666666666668</v>
      </c>
      <c r="E59" s="4">
        <v>7</v>
      </c>
      <c r="F59" s="4" t="str">
        <f t="shared" si="1"/>
        <v>OK</v>
      </c>
    </row>
    <row r="60" spans="1:6" x14ac:dyDescent="0.3">
      <c r="A60" s="4" t="s">
        <v>3417</v>
      </c>
      <c r="B60" s="4" t="s">
        <v>3495</v>
      </c>
      <c r="C60" s="4">
        <f>SUM(L22:L45)</f>
        <v>7</v>
      </c>
      <c r="D60" s="8">
        <f t="shared" si="0"/>
        <v>29.166666666666668</v>
      </c>
      <c r="E60" s="4">
        <v>7</v>
      </c>
      <c r="F60" s="4" t="str">
        <f t="shared" si="1"/>
        <v>OK</v>
      </c>
    </row>
    <row r="61" spans="1:6" x14ac:dyDescent="0.3">
      <c r="A61" s="4" t="s">
        <v>3420</v>
      </c>
      <c r="B61" s="4" t="s">
        <v>3496</v>
      </c>
      <c r="C61" s="4">
        <f>COUNTIF(M22:M45,"&gt;0")</f>
        <v>2</v>
      </c>
      <c r="D61" s="8">
        <f t="shared" si="0"/>
        <v>8.3333333333333321</v>
      </c>
      <c r="E61" s="4">
        <v>2</v>
      </c>
      <c r="F61" s="4" t="str">
        <f t="shared" si="1"/>
        <v>OK</v>
      </c>
    </row>
    <row r="62" spans="1:6" x14ac:dyDescent="0.3">
      <c r="A62" s="4" t="s">
        <v>3424</v>
      </c>
      <c r="B62" s="4" t="s">
        <v>3497</v>
      </c>
      <c r="C62" s="4">
        <f>SUM(N22:N45)</f>
        <v>14</v>
      </c>
      <c r="D62" s="8">
        <f t="shared" si="0"/>
        <v>58.333333333333336</v>
      </c>
      <c r="E62" s="4">
        <v>14</v>
      </c>
      <c r="F62" s="4" t="str">
        <f t="shared" si="1"/>
        <v>OK</v>
      </c>
    </row>
  </sheetData>
  <mergeCells count="6">
    <mergeCell ref="A49:F49"/>
    <mergeCell ref="A1:D1"/>
    <mergeCell ref="A2:D2"/>
    <mergeCell ref="A18:O18"/>
    <mergeCell ref="A19:O19"/>
    <mergeCell ref="A48:F48"/>
  </mergeCells>
  <conditionalFormatting sqref="F52:F62">
    <cfRule type="expression" dxfId="0" priority="1">
      <formula>F52="OK"</formula>
    </cfRule>
  </conditionalFormatting>
  <pageMargins left="0.7" right="0.7" top="0.75" bottom="0.75" header="0.3" footer="0.3"/>
  <tableParts count="3">
    <tablePart r:id="rId1"/>
    <tablePart r:id="rId2"/>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15"/>
  <sheetViews>
    <sheetView showGridLines="0" tabSelected="1" workbookViewId="0">
      <selection sqref="A1:H1"/>
    </sheetView>
  </sheetViews>
  <sheetFormatPr defaultRowHeight="14.4" x14ac:dyDescent="0.3"/>
  <cols>
    <col min="1" max="2" width="14" customWidth="1"/>
    <col min="3" max="3" width="28" customWidth="1"/>
    <col min="4" max="4" width="40" customWidth="1"/>
    <col min="5" max="5" width="14" customWidth="1"/>
    <col min="6" max="6" width="28" customWidth="1"/>
    <col min="7" max="8" width="40" customWidth="1"/>
  </cols>
  <sheetData>
    <row r="1" spans="1:8" ht="28.05" customHeight="1" x14ac:dyDescent="0.3">
      <c r="A1" s="24" t="s">
        <v>3498</v>
      </c>
      <c r="B1" s="24"/>
      <c r="C1" s="24"/>
      <c r="D1" s="24"/>
      <c r="E1" s="24"/>
      <c r="F1" s="24"/>
      <c r="G1" s="24"/>
      <c r="H1" s="24"/>
    </row>
    <row r="2" spans="1:8" ht="34.049999999999997" customHeight="1" x14ac:dyDescent="0.3">
      <c r="A2" s="30" t="s">
        <v>3499</v>
      </c>
      <c r="B2" s="30"/>
      <c r="C2" s="30"/>
      <c r="D2" s="30"/>
      <c r="E2" s="30"/>
      <c r="F2" s="30"/>
      <c r="G2" s="30"/>
      <c r="H2" s="30"/>
    </row>
    <row r="4" spans="1:8" ht="36" customHeight="1" x14ac:dyDescent="0.3">
      <c r="A4" s="10" t="s">
        <v>3500</v>
      </c>
      <c r="B4" s="10" t="s">
        <v>3431</v>
      </c>
      <c r="C4" s="10" t="s">
        <v>3501</v>
      </c>
      <c r="D4" s="10" t="s">
        <v>3502</v>
      </c>
      <c r="E4" s="10" t="s">
        <v>170</v>
      </c>
      <c r="F4" s="10" t="s">
        <v>57</v>
      </c>
      <c r="G4" s="10" t="s">
        <v>3503</v>
      </c>
      <c r="H4" s="10" t="s">
        <v>3504</v>
      </c>
    </row>
    <row r="5" spans="1:8" ht="52.05" customHeight="1" x14ac:dyDescent="0.3">
      <c r="A5" s="11" t="s">
        <v>3505</v>
      </c>
      <c r="B5" s="11">
        <v>4</v>
      </c>
      <c r="C5" s="11" t="s">
        <v>3506</v>
      </c>
      <c r="D5" s="11" t="s">
        <v>182</v>
      </c>
      <c r="E5" s="11" t="s">
        <v>16</v>
      </c>
      <c r="F5" s="11" t="s">
        <v>60</v>
      </c>
      <c r="G5" s="11" t="s">
        <v>3507</v>
      </c>
      <c r="H5" s="11" t="s">
        <v>3508</v>
      </c>
    </row>
    <row r="6" spans="1:8" ht="52.05" customHeight="1" x14ac:dyDescent="0.3">
      <c r="A6" s="11" t="s">
        <v>3509</v>
      </c>
      <c r="B6" s="11"/>
      <c r="C6" s="11" t="s">
        <v>3510</v>
      </c>
      <c r="D6" s="11" t="s">
        <v>3511</v>
      </c>
      <c r="E6" s="11" t="s">
        <v>16</v>
      </c>
      <c r="F6" s="11" t="s">
        <v>60</v>
      </c>
      <c r="G6" s="11" t="s">
        <v>3512</v>
      </c>
      <c r="H6" s="11" t="s">
        <v>3513</v>
      </c>
    </row>
    <row r="7" spans="1:8" ht="52.05" customHeight="1" x14ac:dyDescent="0.3">
      <c r="A7" s="11" t="s">
        <v>3514</v>
      </c>
      <c r="B7" s="11">
        <v>6</v>
      </c>
      <c r="C7" s="11" t="s">
        <v>191</v>
      </c>
      <c r="D7" s="11" t="s">
        <v>194</v>
      </c>
      <c r="E7" s="11" t="s">
        <v>16</v>
      </c>
      <c r="F7" s="11" t="s">
        <v>60</v>
      </c>
      <c r="G7" s="11" t="s">
        <v>3515</v>
      </c>
      <c r="H7" s="11" t="s">
        <v>3516</v>
      </c>
    </row>
    <row r="8" spans="1:8" ht="52.05" customHeight="1" x14ac:dyDescent="0.3">
      <c r="A8" s="11" t="s">
        <v>3517</v>
      </c>
      <c r="B8" s="11">
        <v>7</v>
      </c>
      <c r="C8" s="11" t="s">
        <v>3518</v>
      </c>
      <c r="D8" s="11" t="s">
        <v>200</v>
      </c>
      <c r="E8" s="11" t="s">
        <v>16</v>
      </c>
      <c r="F8" s="11" t="s">
        <v>60</v>
      </c>
      <c r="G8" s="11" t="s">
        <v>3519</v>
      </c>
      <c r="H8" s="11" t="s">
        <v>3520</v>
      </c>
    </row>
    <row r="9" spans="1:8" ht="52.05" customHeight="1" x14ac:dyDescent="0.3">
      <c r="A9" s="11" t="s">
        <v>3521</v>
      </c>
      <c r="B9" s="11">
        <v>8</v>
      </c>
      <c r="C9" s="11" t="s">
        <v>204</v>
      </c>
      <c r="D9" s="11" t="s">
        <v>810</v>
      </c>
      <c r="E9" s="11" t="s">
        <v>16</v>
      </c>
      <c r="F9" s="11" t="s">
        <v>60</v>
      </c>
      <c r="G9" s="11" t="s">
        <v>3522</v>
      </c>
      <c r="H9" s="11" t="s">
        <v>3523</v>
      </c>
    </row>
    <row r="10" spans="1:8" ht="52.05" customHeight="1" x14ac:dyDescent="0.3">
      <c r="A10" s="11" t="s">
        <v>3524</v>
      </c>
      <c r="B10" s="11">
        <v>9</v>
      </c>
      <c r="C10" s="11" t="s">
        <v>3525</v>
      </c>
      <c r="D10" s="11" t="s">
        <v>214</v>
      </c>
      <c r="E10" s="11" t="s">
        <v>16</v>
      </c>
      <c r="F10" s="11" t="s">
        <v>60</v>
      </c>
      <c r="G10" s="11" t="s">
        <v>3526</v>
      </c>
      <c r="H10" s="11" t="s">
        <v>3527</v>
      </c>
    </row>
    <row r="11" spans="1:8" ht="52.05" customHeight="1" x14ac:dyDescent="0.3">
      <c r="A11" s="11" t="s">
        <v>3528</v>
      </c>
      <c r="B11" s="11">
        <v>9</v>
      </c>
      <c r="C11" s="11" t="s">
        <v>3529</v>
      </c>
      <c r="D11" s="11" t="s">
        <v>3530</v>
      </c>
      <c r="E11" s="11" t="s">
        <v>16</v>
      </c>
      <c r="F11" s="11" t="s">
        <v>60</v>
      </c>
      <c r="G11" s="11" t="s">
        <v>3531</v>
      </c>
      <c r="H11" s="11" t="s">
        <v>3513</v>
      </c>
    </row>
    <row r="12" spans="1:8" ht="52.05" customHeight="1" x14ac:dyDescent="0.3">
      <c r="A12" s="11" t="s">
        <v>3532</v>
      </c>
      <c r="B12" s="11">
        <v>10</v>
      </c>
      <c r="C12" s="11" t="s">
        <v>216</v>
      </c>
      <c r="D12" s="11" t="s">
        <v>219</v>
      </c>
      <c r="E12" s="11" t="s">
        <v>16</v>
      </c>
      <c r="F12" s="11" t="s">
        <v>60</v>
      </c>
      <c r="G12" s="11" t="s">
        <v>3533</v>
      </c>
      <c r="H12" s="11" t="s">
        <v>3534</v>
      </c>
    </row>
    <row r="13" spans="1:8" ht="52.05" customHeight="1" x14ac:dyDescent="0.3">
      <c r="A13" s="11" t="s">
        <v>3535</v>
      </c>
      <c r="B13" s="11">
        <v>78</v>
      </c>
      <c r="C13" s="11" t="s">
        <v>3536</v>
      </c>
      <c r="D13" s="11" t="s">
        <v>307</v>
      </c>
      <c r="E13" s="11" t="s">
        <v>16</v>
      </c>
      <c r="F13" s="11" t="s">
        <v>60</v>
      </c>
      <c r="G13" s="11" t="s">
        <v>3537</v>
      </c>
      <c r="H13" s="11" t="s">
        <v>3538</v>
      </c>
    </row>
    <row r="14" spans="1:8" ht="52.05" customHeight="1" x14ac:dyDescent="0.3">
      <c r="A14" s="11" t="s">
        <v>1695</v>
      </c>
      <c r="B14" s="11"/>
      <c r="C14" s="11" t="s">
        <v>3539</v>
      </c>
      <c r="D14" s="11" t="s">
        <v>403</v>
      </c>
      <c r="E14" s="11" t="s">
        <v>16</v>
      </c>
      <c r="F14" s="11" t="s">
        <v>60</v>
      </c>
      <c r="G14" s="11" t="s">
        <v>3540</v>
      </c>
      <c r="H14" s="11" t="s">
        <v>3541</v>
      </c>
    </row>
    <row r="15" spans="1:8" ht="72" x14ac:dyDescent="0.3">
      <c r="A15" s="12" t="s">
        <v>3542</v>
      </c>
      <c r="B15" s="12" t="s">
        <v>3543</v>
      </c>
      <c r="C15" s="12" t="s">
        <v>3544</v>
      </c>
      <c r="D15" s="12" t="s">
        <v>3545</v>
      </c>
      <c r="E15" s="12" t="s">
        <v>16</v>
      </c>
      <c r="F15" s="12" t="s">
        <v>60</v>
      </c>
      <c r="G15" s="12" t="s">
        <v>3546</v>
      </c>
      <c r="H15" s="12" t="s">
        <v>3547</v>
      </c>
    </row>
  </sheetData>
  <mergeCells count="2">
    <mergeCell ref="A1:H1"/>
    <mergeCell ref="A2:H2"/>
  </mergeCell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8"/>
  <sheetViews>
    <sheetView showGridLines="0" workbookViewId="0"/>
  </sheetViews>
  <sheetFormatPr defaultRowHeight="14.4" x14ac:dyDescent="0.3"/>
  <cols>
    <col min="1" max="5" width="32" customWidth="1"/>
  </cols>
  <sheetData>
    <row r="1" spans="1:5" x14ac:dyDescent="0.3">
      <c r="A1" s="1" t="s">
        <v>3548</v>
      </c>
      <c r="B1" s="1" t="s">
        <v>163</v>
      </c>
      <c r="C1" s="1" t="s">
        <v>2420</v>
      </c>
      <c r="D1" s="1" t="s">
        <v>2652</v>
      </c>
      <c r="E1" s="1" t="s">
        <v>3549</v>
      </c>
    </row>
    <row r="2" spans="1:5" x14ac:dyDescent="0.3">
      <c r="A2" t="s">
        <v>11</v>
      </c>
      <c r="B2" t="s">
        <v>179</v>
      </c>
      <c r="C2" t="s">
        <v>180</v>
      </c>
      <c r="D2" t="s">
        <v>3550</v>
      </c>
      <c r="E2" t="s">
        <v>210</v>
      </c>
    </row>
    <row r="3" spans="1:5" x14ac:dyDescent="0.3">
      <c r="A3" t="s">
        <v>17</v>
      </c>
      <c r="B3" t="s">
        <v>284</v>
      </c>
      <c r="C3" t="s">
        <v>3551</v>
      </c>
      <c r="D3" t="s">
        <v>3552</v>
      </c>
      <c r="E3" t="s">
        <v>173</v>
      </c>
    </row>
    <row r="4" spans="1:5" x14ac:dyDescent="0.3">
      <c r="A4" t="s">
        <v>23</v>
      </c>
      <c r="B4" t="s">
        <v>3553</v>
      </c>
      <c r="C4" t="s">
        <v>3554</v>
      </c>
      <c r="D4" t="s">
        <v>3555</v>
      </c>
      <c r="E4" t="s">
        <v>280</v>
      </c>
    </row>
    <row r="5" spans="1:5" x14ac:dyDescent="0.3">
      <c r="A5" t="s">
        <v>29</v>
      </c>
      <c r="B5" t="s">
        <v>3556</v>
      </c>
      <c r="D5" t="s">
        <v>3557</v>
      </c>
      <c r="E5" t="s">
        <v>196</v>
      </c>
    </row>
    <row r="6" spans="1:5" x14ac:dyDescent="0.3">
      <c r="A6" t="s">
        <v>34</v>
      </c>
      <c r="B6" t="s">
        <v>3290</v>
      </c>
      <c r="E6" t="s">
        <v>203</v>
      </c>
    </row>
    <row r="7" spans="1:5" x14ac:dyDescent="0.3">
      <c r="A7" t="s">
        <v>40</v>
      </c>
      <c r="E7" t="s">
        <v>3558</v>
      </c>
    </row>
    <row r="8" spans="1:5" x14ac:dyDescent="0.3">
      <c r="A8" t="s">
        <v>46</v>
      </c>
      <c r="E8" t="s">
        <v>3559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00_Паспорт</vt:lpstr>
      <vt:lpstr>18_Двойной_контроль</vt:lpstr>
      <vt:lpstr>09_MECE_контроль</vt:lpstr>
      <vt:lpstr>01_Артефакты</vt:lpstr>
      <vt:lpstr>02_Источники_160</vt:lpstr>
      <vt:lpstr>19_Доп_источники</vt:lpstr>
      <vt:lpstr>21_Местонахождения</vt:lpstr>
      <vt:lpstr>03_DOC_карта</vt:lpstr>
      <vt:lpstr>04_CLM_тезисы</vt:lpstr>
      <vt:lpstr>20_Связи_CLM</vt:lpstr>
      <vt:lpstr>05_DATA_каталог</vt:lpstr>
      <vt:lpstr>06_FIG_визуалы</vt:lpstr>
      <vt:lpstr>07_TAB_таблицы</vt:lpstr>
      <vt:lpstr>08_CASE_EP</vt:lpstr>
      <vt:lpstr>22_Происхождение</vt:lpstr>
      <vt:lpstr>10_Матрицы_701_901</vt:lpstr>
      <vt:lpstr>11_Модель_1001_1002</vt:lpstr>
      <vt:lpstr>12_Шаблоны_1101_1104</vt:lpstr>
      <vt:lpstr>13_Сравнения_1201_1302</vt:lpstr>
      <vt:lpstr>14_Примеры_1601_1605</vt:lpstr>
      <vt:lpstr>15_Политики_1701_1703</vt:lpstr>
      <vt:lpstr>17_Веб_проверка</vt:lpstr>
      <vt:lpstr>16_Словари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Алексей</dc:creator>
  <cp:lastModifiedBy>Алексей</cp:lastModifiedBy>
  <dcterms:modified xsi:type="dcterms:W3CDTF">2026-08-16T11:12:55Z</dcterms:modified>
</cp:coreProperties>
</file>